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Feuil1 " sheetId="1" r:id="rId1"/>
  </sheets>
  <definedNames/>
  <calcPr fullCalcOnLoad="1"/>
</workbook>
</file>

<file path=xl/sharedStrings.xml><?xml version="1.0" encoding="utf-8"?>
<sst xmlns="http://schemas.openxmlformats.org/spreadsheetml/2006/main" count="55" uniqueCount="44">
  <si>
    <t>Municipalités</t>
  </si>
  <si>
    <t>Superficie des terres</t>
  </si>
  <si>
    <t>2001</t>
  </si>
  <si>
    <t>2006</t>
  </si>
  <si>
    <t>Agglomération de Québec</t>
  </si>
  <si>
    <t>Québec</t>
  </si>
  <si>
    <t>L'Ancienne-Lorette</t>
  </si>
  <si>
    <t>Saint-Augustin-de-Desmaures</t>
  </si>
  <si>
    <t>Lévis</t>
  </si>
  <si>
    <t>MRC de La Jacques-Cartier</t>
  </si>
  <si>
    <t>Fossambault-sur-le-Lac</t>
  </si>
  <si>
    <t>Lac-Beauport</t>
  </si>
  <si>
    <t>Lac-Delage</t>
  </si>
  <si>
    <t>Lac-Saint-Joseph</t>
  </si>
  <si>
    <t>Sainte-Brigitte-de-Laval</t>
  </si>
  <si>
    <t>Sainte-Catherine-de-la-Jacques-Cartier</t>
  </si>
  <si>
    <t>Saint-Gabriel-de-Valcartier</t>
  </si>
  <si>
    <t>Shannon</t>
  </si>
  <si>
    <t>Stoneham-et-Tewkesbury</t>
  </si>
  <si>
    <t>MRC de La Côte-de-Beaupré</t>
  </si>
  <si>
    <t>Beaupré</t>
  </si>
  <si>
    <t>Boischatel</t>
  </si>
  <si>
    <t>Château-Richer</t>
  </si>
  <si>
    <t>L'Ange-Gardien</t>
  </si>
  <si>
    <t>Sainte-Anne-de-Beaupré</t>
  </si>
  <si>
    <t>Saint-Ferréol-les-Neiges</t>
  </si>
  <si>
    <t>Saint-Joachim</t>
  </si>
  <si>
    <t>Saint-Tite-des-Caps</t>
  </si>
  <si>
    <t>Sainte-Famille</t>
  </si>
  <si>
    <t>Sainte-Pétronille</t>
  </si>
  <si>
    <t>Saint-François-de-l'Île-d'Orléans</t>
  </si>
  <si>
    <t>Saint-Jean-de-l'Île-d'Orléans</t>
  </si>
  <si>
    <t>Saint-Laurent-de-l'Île-d'Orléans</t>
  </si>
  <si>
    <t>Saint-Pierre-de-l'Île-d'Orléans</t>
  </si>
  <si>
    <r>
      <t>Densité d'emploi au km</t>
    </r>
    <r>
      <rPr>
        <b/>
        <vertAlign val="superscript"/>
        <sz val="9"/>
        <rFont val="Arial"/>
        <family val="2"/>
      </rPr>
      <t>2</t>
    </r>
  </si>
  <si>
    <t>MRC de L'Île-d'Orléans</t>
  </si>
  <si>
    <t>Communauté métropolitaine de Québec</t>
  </si>
  <si>
    <t>n/d</t>
  </si>
  <si>
    <r>
      <t>Source : Statistique Canada, compilation spéciale du recensement de la population 2001 et 2006, CO-1230, selon le découpage géographique au 1</t>
    </r>
    <r>
      <rPr>
        <vertAlign val="superscript"/>
        <sz val="8"/>
        <rFont val="Arial"/>
        <family val="2"/>
      </rPr>
      <t xml:space="preserve">er </t>
    </r>
  </si>
  <si>
    <t>Population active occupée de 15 ans et plus au lieu de travail</t>
  </si>
  <si>
    <t>janvier 2006. Le total peut être différent de la somme en raison des arrondissements, compilation réalisée par la Communauté métropolitaine de Québec.</t>
  </si>
  <si>
    <t>http://www12.statcan.gc.ca/census-recensement/index-fra.cfm</t>
  </si>
  <si>
    <t>2011</t>
  </si>
  <si>
    <t>Densité d'emploi au lieu de travail de la population active occupée de 15 ans et plus des municipalités du territoire de la Communauté métropolitaine de Québec en 2001, 2006 et 2011</t>
  </si>
</sst>
</file>

<file path=xl/styles.xml><?xml version="1.0" encoding="utf-8"?>
<styleSheet xmlns="http://schemas.openxmlformats.org/spreadsheetml/2006/main">
  <numFmts count="4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
    <numFmt numFmtId="166" formatCode="0.0"/>
    <numFmt numFmtId="167" formatCode="&quot;Vrai&quot;;&quot;Vrai&quot;;&quot;Faux&quot;"/>
    <numFmt numFmtId="168" formatCode="&quot;Actif&quot;;&quot;Actif&quot;;&quot;Inactif&quot;"/>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quot;$&quot;#,##0.00;\(&quot;$&quot;#,##0.00\)"/>
    <numFmt numFmtId="174" formatCode="dd\-mmm\-yy"/>
    <numFmt numFmtId="175" formatCode="#,##0\ &quot;$&quot;"/>
    <numFmt numFmtId="176" formatCode="[$-C0C]d\ mmmm\ yyyy"/>
    <numFmt numFmtId="177" formatCode="0.00000000"/>
    <numFmt numFmtId="178" formatCode="0.0000000"/>
    <numFmt numFmtId="179" formatCode="0.000000"/>
    <numFmt numFmtId="180" formatCode="0.00000"/>
    <numFmt numFmtId="181" formatCode="0.0000"/>
    <numFmt numFmtId="182" formatCode="0.000"/>
    <numFmt numFmtId="183" formatCode="#,##0.0000"/>
    <numFmt numFmtId="184" formatCode="#,##0.000"/>
    <numFmt numFmtId="185" formatCode="_ * #,##0.0_)\ &quot;$&quot;_ ;_ * \(#,##0.0\)\ &quot;$&quot;_ ;_ * &quot;-&quot;??_)\ &quot;$&quot;_ ;_ @_ "/>
    <numFmt numFmtId="186" formatCode="_ * #,##0_)\ &quot;$&quot;_ ;_ * \(#,##0\)\ &quot;$&quot;_ ;_ * &quot;-&quot;??_)\ &quot;$&quot;_ ;_ @_ "/>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1009]mmmm\ d\,\ yyyy;@"/>
    <numFmt numFmtId="196" formatCode="_(* #,##0_);_(* \(#,##0\);_(* &quot;-&quot;??_);_(@_)"/>
    <numFmt numFmtId="197" formatCode="0.000%"/>
    <numFmt numFmtId="198" formatCode="_(* #,##0.0_);_(* \(#,##0.0\);_(* &quot;-&quot;??_);_(@_)"/>
  </numFmts>
  <fonts count="32">
    <font>
      <sz val="12"/>
      <name val="Times New Roman"/>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2"/>
      <color indexed="12"/>
      <name val="Times New Roman"/>
      <family val="1"/>
    </font>
    <font>
      <u val="single"/>
      <sz val="12"/>
      <color indexed="36"/>
      <name val="Times New Roman"/>
      <family val="1"/>
    </font>
    <font>
      <sz val="11"/>
      <color indexed="60"/>
      <name val="Calibri"/>
      <family val="2"/>
    </font>
    <font>
      <sz val="10"/>
      <color indexed="8"/>
      <name val="Arial"/>
      <family val="2"/>
    </font>
    <font>
      <sz val="1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1"/>
    </font>
    <font>
      <b/>
      <sz val="9"/>
      <name val="Arial"/>
      <family val="2"/>
    </font>
    <font>
      <sz val="12"/>
      <name val="Arial"/>
      <family val="2"/>
    </font>
    <font>
      <sz val="9"/>
      <color indexed="8"/>
      <name val="Arial"/>
      <family val="2"/>
    </font>
    <font>
      <sz val="9"/>
      <name val="Arial"/>
      <family val="2"/>
    </font>
    <font>
      <b/>
      <vertAlign val="superscript"/>
      <sz val="9"/>
      <name val="Arial"/>
      <family val="2"/>
    </font>
    <font>
      <b/>
      <sz val="9"/>
      <color indexed="8"/>
      <name val="Arial"/>
      <family val="2"/>
    </font>
    <font>
      <sz val="8"/>
      <name val="Arial"/>
      <family val="2"/>
    </font>
    <font>
      <vertAlign val="superscript"/>
      <sz val="8"/>
      <name val="Arial"/>
      <family val="2"/>
    </font>
    <font>
      <u val="single"/>
      <sz val="8"/>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12" fillId="0" borderId="0">
      <alignment/>
      <protection/>
    </xf>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68">
    <xf numFmtId="0" fontId="0" fillId="0" borderId="0" xfId="0" applyAlignment="1">
      <alignment/>
    </xf>
    <xf numFmtId="0" fontId="23" fillId="0" borderId="0" xfId="0" applyFont="1" applyAlignment="1">
      <alignment/>
    </xf>
    <xf numFmtId="0" fontId="24" fillId="0" borderId="0" xfId="0" applyFont="1" applyAlignment="1">
      <alignment/>
    </xf>
    <xf numFmtId="0" fontId="24" fillId="0" borderId="0" xfId="0" applyFont="1" applyFill="1" applyAlignment="1">
      <alignment/>
    </xf>
    <xf numFmtId="3" fontId="24" fillId="0" borderId="0" xfId="0" applyNumberFormat="1" applyFont="1" applyAlignment="1">
      <alignment/>
    </xf>
    <xf numFmtId="0" fontId="25" fillId="0" borderId="0" xfId="54" applyFont="1" applyFill="1" applyBorder="1" applyAlignment="1">
      <alignment horizontal="center" vertical="center" wrapText="1"/>
      <protection/>
    </xf>
    <xf numFmtId="0" fontId="26" fillId="0" borderId="0" xfId="0" applyFont="1" applyAlignment="1">
      <alignment vertical="center"/>
    </xf>
    <xf numFmtId="49" fontId="26" fillId="0" borderId="1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0" fontId="25" fillId="0" borderId="10" xfId="53" applyFont="1" applyFill="1" applyBorder="1" applyAlignment="1">
      <alignment vertical="center" wrapText="1"/>
      <protection/>
    </xf>
    <xf numFmtId="3" fontId="26" fillId="0" borderId="10" xfId="0" applyNumberFormat="1" applyFont="1" applyFill="1" applyBorder="1" applyAlignment="1">
      <alignment horizontal="center" vertical="center"/>
    </xf>
    <xf numFmtId="3" fontId="26" fillId="0" borderId="10" xfId="56" applyNumberFormat="1" applyFont="1" applyFill="1" applyBorder="1" applyAlignment="1">
      <alignment horizontal="center" vertical="center"/>
      <protection/>
    </xf>
    <xf numFmtId="3" fontId="26" fillId="0" borderId="0" xfId="56" applyNumberFormat="1" applyFont="1" applyFill="1" applyBorder="1" applyAlignment="1">
      <alignment horizontal="center" vertical="center"/>
      <protection/>
    </xf>
    <xf numFmtId="166" fontId="26" fillId="0" borderId="10" xfId="0" applyNumberFormat="1" applyFont="1" applyBorder="1" applyAlignment="1">
      <alignment horizontal="center" vertical="center"/>
    </xf>
    <xf numFmtId="165" fontId="26" fillId="0" borderId="10" xfId="56" applyNumberFormat="1" applyFont="1" applyFill="1" applyBorder="1" applyAlignment="1">
      <alignment horizontal="center" vertical="center"/>
      <protection/>
    </xf>
    <xf numFmtId="165" fontId="26" fillId="0" borderId="10" xfId="0" applyNumberFormat="1" applyFont="1" applyFill="1" applyBorder="1" applyAlignment="1">
      <alignment horizontal="center" vertical="center"/>
    </xf>
    <xf numFmtId="166" fontId="26" fillId="0" borderId="10" xfId="0" applyNumberFormat="1" applyFont="1" applyBorder="1" applyAlignment="1" quotePrefix="1">
      <alignment horizontal="center" vertical="center"/>
    </xf>
    <xf numFmtId="3" fontId="23" fillId="0" borderId="0" xfId="56" applyNumberFormat="1" applyFont="1" applyFill="1" applyBorder="1" applyAlignment="1">
      <alignment horizontal="center" vertical="center"/>
      <protection/>
    </xf>
    <xf numFmtId="0" fontId="28" fillId="7" borderId="10" xfId="53" applyFont="1" applyFill="1" applyBorder="1" applyAlignment="1">
      <alignment vertical="center" wrapText="1"/>
      <protection/>
    </xf>
    <xf numFmtId="3" fontId="23" fillId="7" borderId="10" xfId="0" applyNumberFormat="1" applyFont="1" applyFill="1" applyBorder="1" applyAlignment="1">
      <alignment horizontal="center" vertical="center"/>
    </xf>
    <xf numFmtId="166" fontId="23" fillId="7" borderId="10" xfId="0" applyNumberFormat="1" applyFont="1" applyFill="1" applyBorder="1" applyAlignment="1">
      <alignment horizontal="center" vertical="center"/>
    </xf>
    <xf numFmtId="165" fontId="23" fillId="7" borderId="10" xfId="0" applyNumberFormat="1" applyFont="1" applyFill="1" applyBorder="1" applyAlignment="1">
      <alignment horizontal="center" vertical="center"/>
    </xf>
    <xf numFmtId="0" fontId="28" fillId="20" borderId="10" xfId="53" applyFont="1" applyFill="1" applyBorder="1" applyAlignment="1">
      <alignment vertical="center" wrapText="1"/>
      <protection/>
    </xf>
    <xf numFmtId="3" fontId="23" fillId="20" borderId="10" xfId="0" applyNumberFormat="1" applyFont="1" applyFill="1" applyBorder="1" applyAlignment="1">
      <alignment horizontal="center" vertical="center"/>
    </xf>
    <xf numFmtId="166" fontId="23" fillId="20" borderId="10" xfId="0" applyNumberFormat="1" applyFont="1" applyFill="1" applyBorder="1" applyAlignment="1">
      <alignment horizontal="center" vertical="center"/>
    </xf>
    <xf numFmtId="165" fontId="23" fillId="20" borderId="10" xfId="0" applyNumberFormat="1" applyFont="1" applyFill="1" applyBorder="1" applyAlignment="1">
      <alignment horizontal="center" vertical="center"/>
    </xf>
    <xf numFmtId="0" fontId="23" fillId="0" borderId="0" xfId="0" applyFont="1" applyAlignment="1">
      <alignment vertical="center"/>
    </xf>
    <xf numFmtId="0" fontId="29" fillId="0" borderId="0" xfId="0" applyFont="1" applyAlignment="1">
      <alignment/>
    </xf>
    <xf numFmtId="0" fontId="26" fillId="0" borderId="0" xfId="0" applyFont="1" applyAlignment="1">
      <alignment horizontal="center" vertical="center"/>
    </xf>
    <xf numFmtId="166" fontId="26" fillId="0" borderId="0" xfId="0" applyNumberFormat="1" applyFont="1" applyAlignment="1">
      <alignment horizontal="center" vertical="center"/>
    </xf>
    <xf numFmtId="0" fontId="28" fillId="24" borderId="10" xfId="55" applyFont="1" applyFill="1" applyBorder="1" applyAlignment="1">
      <alignment vertical="center" wrapText="1"/>
      <protection/>
    </xf>
    <xf numFmtId="3" fontId="23" fillId="24" borderId="10" xfId="0" applyNumberFormat="1" applyFont="1" applyFill="1" applyBorder="1" applyAlignment="1">
      <alignment horizontal="center" vertical="center"/>
    </xf>
    <xf numFmtId="166" fontId="23" fillId="24" borderId="10" xfId="0" applyNumberFormat="1" applyFont="1" applyFill="1" applyBorder="1" applyAlignment="1">
      <alignment horizontal="center" vertical="center"/>
    </xf>
    <xf numFmtId="165" fontId="23" fillId="24" borderId="10" xfId="0" applyNumberFormat="1" applyFont="1" applyFill="1" applyBorder="1" applyAlignment="1">
      <alignment horizontal="center" vertical="center"/>
    </xf>
    <xf numFmtId="0" fontId="28" fillId="22" borderId="10" xfId="53" applyFont="1" applyFill="1" applyBorder="1" applyAlignment="1">
      <alignment vertical="center" wrapText="1"/>
      <protection/>
    </xf>
    <xf numFmtId="3" fontId="23" fillId="22" borderId="10" xfId="0" applyNumberFormat="1" applyFont="1" applyFill="1" applyBorder="1" applyAlignment="1">
      <alignment horizontal="center" vertical="center"/>
    </xf>
    <xf numFmtId="3" fontId="23" fillId="22" borderId="10" xfId="56" applyNumberFormat="1" applyFont="1" applyFill="1" applyBorder="1" applyAlignment="1">
      <alignment horizontal="center" vertical="center"/>
      <protection/>
    </xf>
    <xf numFmtId="166" fontId="23" fillId="22" borderId="10" xfId="0" applyNumberFormat="1" applyFont="1" applyFill="1" applyBorder="1" applyAlignment="1">
      <alignment horizontal="center" vertical="center"/>
    </xf>
    <xf numFmtId="165" fontId="23" fillId="22" borderId="10" xfId="56" applyNumberFormat="1" applyFont="1" applyFill="1" applyBorder="1" applyAlignment="1">
      <alignment horizontal="center" vertical="center"/>
      <protection/>
    </xf>
    <xf numFmtId="165" fontId="23" fillId="22" borderId="10" xfId="0" applyNumberFormat="1" applyFont="1" applyFill="1" applyBorder="1" applyAlignment="1">
      <alignment horizontal="center" vertical="center"/>
    </xf>
    <xf numFmtId="0" fontId="28" fillId="4" borderId="10" xfId="53" applyFont="1" applyFill="1" applyBorder="1" applyAlignment="1">
      <alignment vertical="center" wrapText="1"/>
      <protection/>
    </xf>
    <xf numFmtId="3" fontId="23" fillId="4" borderId="10" xfId="0" applyNumberFormat="1" applyFont="1" applyFill="1" applyBorder="1" applyAlignment="1">
      <alignment horizontal="center" vertical="center"/>
    </xf>
    <xf numFmtId="166" fontId="23" fillId="4" borderId="10" xfId="0" applyNumberFormat="1" applyFont="1" applyFill="1" applyBorder="1" applyAlignment="1">
      <alignment horizontal="center" vertical="center"/>
    </xf>
    <xf numFmtId="165" fontId="23" fillId="4" borderId="10" xfId="0" applyNumberFormat="1" applyFont="1" applyFill="1" applyBorder="1" applyAlignment="1">
      <alignment horizontal="center" vertical="center"/>
    </xf>
    <xf numFmtId="0" fontId="23" fillId="8" borderId="10" xfId="0" applyFont="1" applyFill="1" applyBorder="1" applyAlignment="1">
      <alignment horizontal="left" vertical="center" wrapText="1"/>
    </xf>
    <xf numFmtId="3" fontId="23" fillId="8" borderId="10" xfId="0" applyNumberFormat="1" applyFont="1" applyFill="1" applyBorder="1" applyAlignment="1">
      <alignment horizontal="center" vertical="center"/>
    </xf>
    <xf numFmtId="166" fontId="23" fillId="8" borderId="10" xfId="0" applyNumberFormat="1" applyFont="1" applyFill="1" applyBorder="1" applyAlignment="1">
      <alignment horizontal="center" vertical="center"/>
    </xf>
    <xf numFmtId="165" fontId="23" fillId="8" borderId="10" xfId="0" applyNumberFormat="1" applyFont="1" applyFill="1" applyBorder="1" applyAlignment="1">
      <alignment horizontal="center" vertical="center"/>
    </xf>
    <xf numFmtId="0" fontId="31" fillId="0" borderId="0" xfId="45" applyFont="1" applyAlignment="1" applyProtection="1">
      <alignment/>
      <protection/>
    </xf>
    <xf numFmtId="0" fontId="29" fillId="0" borderId="0" xfId="0" applyFont="1" applyFill="1" applyAlignment="1">
      <alignment/>
    </xf>
    <xf numFmtId="164" fontId="26" fillId="0" borderId="0" xfId="58" applyNumberFormat="1" applyFont="1" applyAlignment="1">
      <alignment vertical="center"/>
    </xf>
    <xf numFmtId="165" fontId="23" fillId="24" borderId="10" xfId="52" applyNumberFormat="1" applyFont="1" applyFill="1" applyBorder="1" applyAlignment="1">
      <alignment horizontal="center" vertical="center"/>
      <protection/>
    </xf>
    <xf numFmtId="165" fontId="25" fillId="0" borderId="10" xfId="57" applyNumberFormat="1" applyFont="1" applyFill="1" applyBorder="1" applyAlignment="1">
      <alignment horizontal="center" vertical="center" wrapText="1"/>
      <protection/>
    </xf>
    <xf numFmtId="165" fontId="28" fillId="22" borderId="10" xfId="57" applyNumberFormat="1" applyFont="1" applyFill="1" applyBorder="1" applyAlignment="1">
      <alignment horizontal="center" vertical="center" wrapText="1"/>
      <protection/>
    </xf>
    <xf numFmtId="165" fontId="28" fillId="7" borderId="10" xfId="57" applyNumberFormat="1" applyFont="1" applyFill="1" applyBorder="1" applyAlignment="1">
      <alignment horizontal="center" vertical="center" wrapText="1"/>
      <protection/>
    </xf>
    <xf numFmtId="165" fontId="28" fillId="20" borderId="10" xfId="57" applyNumberFormat="1" applyFont="1" applyFill="1" applyBorder="1" applyAlignment="1">
      <alignment horizontal="center" vertical="center" wrapText="1"/>
      <protection/>
    </xf>
    <xf numFmtId="165" fontId="28" fillId="4" borderId="10" xfId="57" applyNumberFormat="1" applyFont="1" applyFill="1" applyBorder="1" applyAlignment="1">
      <alignment horizontal="center" vertical="center" wrapText="1"/>
      <protection/>
    </xf>
    <xf numFmtId="165" fontId="23" fillId="8" borderId="10" xfId="52" applyNumberFormat="1" applyFont="1" applyFill="1" applyBorder="1" applyAlignment="1">
      <alignment horizontal="center" vertical="center"/>
      <protection/>
    </xf>
    <xf numFmtId="0" fontId="23" fillId="0" borderId="0" xfId="0" applyFont="1" applyAlignment="1">
      <alignment vertical="center" wrapText="1"/>
    </xf>
    <xf numFmtId="0" fontId="0" fillId="0" borderId="0" xfId="0" applyAlignment="1">
      <alignment vertical="center" wrapText="1"/>
    </xf>
    <xf numFmtId="0" fontId="29" fillId="0" borderId="0" xfId="0" applyFont="1" applyAlignment="1">
      <alignment vertical="center"/>
    </xf>
    <xf numFmtId="0" fontId="0" fillId="0" borderId="0" xfId="0" applyAlignment="1">
      <alignment/>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Analyse" xfId="53"/>
    <cellStyle name="Normal_AnalyseIndic" xfId="54"/>
    <cellStyle name="Normal_Feuil3" xfId="55"/>
    <cellStyle name="Normal_Pop" xfId="56"/>
    <cellStyle name="Normal_PopulationLogement Rec 2006"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47625</xdr:rowOff>
    </xdr:from>
    <xdr:to>
      <xdr:col>11</xdr:col>
      <xdr:colOff>800100</xdr:colOff>
      <xdr:row>1</xdr:row>
      <xdr:rowOff>266700</xdr:rowOff>
    </xdr:to>
    <xdr:pic>
      <xdr:nvPicPr>
        <xdr:cNvPr id="1" name="Picture 2" descr="Couleur"/>
        <xdr:cNvPicPr preferRelativeResize="1">
          <a:picLocks noChangeAspect="1"/>
        </xdr:cNvPicPr>
      </xdr:nvPicPr>
      <xdr:blipFill>
        <a:blip r:embed="rId1"/>
        <a:stretch>
          <a:fillRect/>
        </a:stretch>
      </xdr:blipFill>
      <xdr:spPr>
        <a:xfrm>
          <a:off x="8315325" y="47625"/>
          <a:ext cx="7715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2.statcan.gc.ca/census-recensement/index-fra.cf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3"/>
  <sheetViews>
    <sheetView tabSelected="1" zoomScale="75" zoomScaleNormal="75" zoomScalePageLayoutView="0" workbookViewId="0" topLeftCell="A1">
      <selection activeCell="M7" sqref="M7"/>
    </sheetView>
  </sheetViews>
  <sheetFormatPr defaultColWidth="11.00390625" defaultRowHeight="15.75"/>
  <cols>
    <col min="1" max="1" width="28.875" style="2" customWidth="1"/>
    <col min="2" max="2" width="8.375" style="2" customWidth="1"/>
    <col min="3" max="4" width="9.00390625" style="2" customWidth="1"/>
    <col min="5" max="5" width="1.4921875" style="3" customWidth="1"/>
    <col min="6" max="6" width="8.50390625" style="2" customWidth="1"/>
    <col min="7" max="8" width="10.00390625" style="2" customWidth="1"/>
    <col min="9" max="9" width="1.4921875" style="2" customWidth="1"/>
    <col min="10" max="16384" width="11.00390625" style="2" customWidth="1"/>
  </cols>
  <sheetData>
    <row r="2" spans="1:13" ht="27" customHeight="1">
      <c r="A2" s="1"/>
      <c r="M2" s="27"/>
    </row>
    <row r="3" spans="1:13" ht="15" customHeight="1">
      <c r="A3" s="59" t="s">
        <v>43</v>
      </c>
      <c r="B3" s="60"/>
      <c r="C3" s="60"/>
      <c r="D3" s="60"/>
      <c r="E3" s="60"/>
      <c r="F3" s="60"/>
      <c r="G3" s="60"/>
      <c r="H3" s="60"/>
      <c r="I3" s="60"/>
      <c r="J3" s="60"/>
      <c r="K3" s="60"/>
      <c r="L3" s="60"/>
      <c r="M3" s="27"/>
    </row>
    <row r="4" spans="1:12" ht="14.25" customHeight="1">
      <c r="A4" s="60"/>
      <c r="B4" s="60"/>
      <c r="C4" s="60"/>
      <c r="D4" s="60"/>
      <c r="E4" s="60"/>
      <c r="F4" s="60"/>
      <c r="G4" s="60"/>
      <c r="H4" s="60"/>
      <c r="I4" s="60"/>
      <c r="J4" s="60"/>
      <c r="K4" s="60"/>
      <c r="L4" s="60"/>
    </row>
    <row r="5" spans="1:12" s="6" customFormat="1" ht="51" customHeight="1">
      <c r="A5" s="63" t="s">
        <v>0</v>
      </c>
      <c r="B5" s="65" t="s">
        <v>39</v>
      </c>
      <c r="C5" s="65"/>
      <c r="D5" s="66"/>
      <c r="E5" s="5"/>
      <c r="F5" s="65" t="s">
        <v>1</v>
      </c>
      <c r="G5" s="65"/>
      <c r="H5" s="66"/>
      <c r="J5" s="65" t="s">
        <v>34</v>
      </c>
      <c r="K5" s="65"/>
      <c r="L5" s="67"/>
    </row>
    <row r="6" spans="1:12" s="6" customFormat="1" ht="15.75" customHeight="1">
      <c r="A6" s="64"/>
      <c r="B6" s="7" t="s">
        <v>2</v>
      </c>
      <c r="C6" s="7" t="s">
        <v>3</v>
      </c>
      <c r="D6" s="7" t="s">
        <v>42</v>
      </c>
      <c r="E6" s="8"/>
      <c r="F6" s="7" t="s">
        <v>2</v>
      </c>
      <c r="G6" s="7" t="s">
        <v>3</v>
      </c>
      <c r="H6" s="7" t="s">
        <v>42</v>
      </c>
      <c r="I6" s="29"/>
      <c r="J6" s="7" t="s">
        <v>2</v>
      </c>
      <c r="K6" s="7" t="s">
        <v>3</v>
      </c>
      <c r="L6" s="7" t="s">
        <v>42</v>
      </c>
    </row>
    <row r="7" spans="1:12" s="6" customFormat="1" ht="15.75" customHeight="1">
      <c r="A7" s="31" t="s">
        <v>4</v>
      </c>
      <c r="B7" s="32">
        <f>B10+B9+B8</f>
        <v>265435</v>
      </c>
      <c r="C7" s="32">
        <v>293550</v>
      </c>
      <c r="D7" s="32">
        <f>SUM(D8:D10)</f>
        <v>315335</v>
      </c>
      <c r="E7" s="9"/>
      <c r="F7" s="33">
        <f>SUM(F8:F10)</f>
        <v>547.62</v>
      </c>
      <c r="G7" s="34">
        <v>547.65</v>
      </c>
      <c r="H7" s="52">
        <v>547.49</v>
      </c>
      <c r="I7" s="30"/>
      <c r="J7" s="34">
        <f aca="true" t="shared" si="0" ref="J7:J38">B7/F7</f>
        <v>484.70654833643766</v>
      </c>
      <c r="K7" s="34">
        <f aca="true" t="shared" si="1" ref="K7:K38">C7/G7</f>
        <v>536.017529443988</v>
      </c>
      <c r="L7" s="34">
        <f>D7/H7</f>
        <v>575.964857805622</v>
      </c>
    </row>
    <row r="8" spans="1:14" s="6" customFormat="1" ht="15.75" customHeight="1">
      <c r="A8" s="10" t="s">
        <v>5</v>
      </c>
      <c r="B8" s="11">
        <v>255905</v>
      </c>
      <c r="C8" s="12">
        <v>282470</v>
      </c>
      <c r="D8" s="12">
        <v>303965</v>
      </c>
      <c r="E8" s="13"/>
      <c r="F8" s="14">
        <v>454.21</v>
      </c>
      <c r="G8" s="15">
        <v>454.26</v>
      </c>
      <c r="H8" s="53">
        <v>454.1</v>
      </c>
      <c r="I8" s="30"/>
      <c r="J8" s="16">
        <f t="shared" si="0"/>
        <v>563.4067942141301</v>
      </c>
      <c r="K8" s="15">
        <f t="shared" si="1"/>
        <v>621.8245057896359</v>
      </c>
      <c r="L8" s="15">
        <f aca="true" t="shared" si="2" ref="L8:L38">D8/H8</f>
        <v>669.3789914115833</v>
      </c>
      <c r="N8" s="51"/>
    </row>
    <row r="9" spans="1:14" s="6" customFormat="1" ht="15.75" customHeight="1">
      <c r="A9" s="10" t="s">
        <v>6</v>
      </c>
      <c r="B9" s="11">
        <v>3780</v>
      </c>
      <c r="C9" s="12">
        <v>4075</v>
      </c>
      <c r="D9" s="12">
        <v>4290</v>
      </c>
      <c r="E9" s="13"/>
      <c r="F9" s="17">
        <v>7.63</v>
      </c>
      <c r="G9" s="15">
        <v>7.63</v>
      </c>
      <c r="H9" s="53">
        <v>7.63</v>
      </c>
      <c r="I9" s="30"/>
      <c r="J9" s="16">
        <f t="shared" si="0"/>
        <v>495.41284403669727</v>
      </c>
      <c r="K9" s="15">
        <f t="shared" si="1"/>
        <v>534.0760157273919</v>
      </c>
      <c r="L9" s="15">
        <f t="shared" si="2"/>
        <v>562.254259501966</v>
      </c>
      <c r="N9" s="51"/>
    </row>
    <row r="10" spans="1:14" s="6" customFormat="1" ht="15.75" customHeight="1">
      <c r="A10" s="10" t="s">
        <v>7</v>
      </c>
      <c r="B10" s="11">
        <v>5750</v>
      </c>
      <c r="C10" s="12">
        <v>7005</v>
      </c>
      <c r="D10" s="12">
        <v>7080</v>
      </c>
      <c r="E10" s="13"/>
      <c r="F10" s="17">
        <v>85.78</v>
      </c>
      <c r="G10" s="15">
        <v>85.76</v>
      </c>
      <c r="H10" s="53">
        <v>85.76</v>
      </c>
      <c r="I10" s="30"/>
      <c r="J10" s="16">
        <f t="shared" si="0"/>
        <v>67.0319421776638</v>
      </c>
      <c r="K10" s="15">
        <f t="shared" si="1"/>
        <v>81.68143656716417</v>
      </c>
      <c r="L10" s="15">
        <f t="shared" si="2"/>
        <v>82.55597014925372</v>
      </c>
      <c r="N10" s="51"/>
    </row>
    <row r="11" spans="1:14" s="6" customFormat="1" ht="15.75" customHeight="1">
      <c r="A11" s="35" t="s">
        <v>8</v>
      </c>
      <c r="B11" s="36">
        <v>42245</v>
      </c>
      <c r="C11" s="37">
        <v>51240</v>
      </c>
      <c r="D11" s="37">
        <v>56430</v>
      </c>
      <c r="E11" s="18"/>
      <c r="F11" s="38">
        <v>449.29</v>
      </c>
      <c r="G11" s="39">
        <v>449.32</v>
      </c>
      <c r="H11" s="54">
        <v>449.31</v>
      </c>
      <c r="I11" s="30"/>
      <c r="J11" s="40">
        <f t="shared" si="0"/>
        <v>94.02613011640588</v>
      </c>
      <c r="K11" s="39">
        <f t="shared" si="1"/>
        <v>114.03899225496306</v>
      </c>
      <c r="L11" s="39">
        <f t="shared" si="2"/>
        <v>125.59257528209922</v>
      </c>
      <c r="N11" s="51"/>
    </row>
    <row r="12" spans="1:12" s="6" customFormat="1" ht="15.75" customHeight="1">
      <c r="A12" s="19" t="s">
        <v>9</v>
      </c>
      <c r="B12" s="20">
        <v>10350</v>
      </c>
      <c r="C12" s="20">
        <v>10805</v>
      </c>
      <c r="D12" s="20">
        <f>SUM(D13:D21)</f>
        <v>12330</v>
      </c>
      <c r="E12" s="9"/>
      <c r="F12" s="21">
        <f>SUM(F13:F21)</f>
        <v>1508.32</v>
      </c>
      <c r="G12" s="22">
        <v>1508.16</v>
      </c>
      <c r="H12" s="55">
        <v>1508.5</v>
      </c>
      <c r="I12" s="30"/>
      <c r="J12" s="22">
        <f t="shared" si="0"/>
        <v>6.861939111063966</v>
      </c>
      <c r="K12" s="22">
        <f t="shared" si="1"/>
        <v>7.164359219180988</v>
      </c>
      <c r="L12" s="22">
        <f t="shared" si="2"/>
        <v>8.173682466025854</v>
      </c>
    </row>
    <row r="13" spans="1:12" s="6" customFormat="1" ht="15.75" customHeight="1">
      <c r="A13" s="10" t="s">
        <v>10</v>
      </c>
      <c r="B13" s="11">
        <v>65</v>
      </c>
      <c r="C13" s="12">
        <v>100</v>
      </c>
      <c r="D13" s="12">
        <v>80</v>
      </c>
      <c r="E13" s="13"/>
      <c r="F13" s="17">
        <v>11.38</v>
      </c>
      <c r="G13" s="15">
        <v>11.38</v>
      </c>
      <c r="H13" s="53">
        <v>11.38</v>
      </c>
      <c r="I13" s="30"/>
      <c r="J13" s="16">
        <f t="shared" si="0"/>
        <v>5.711775043936731</v>
      </c>
      <c r="K13" s="15">
        <f t="shared" si="1"/>
        <v>8.787346221441124</v>
      </c>
      <c r="L13" s="15">
        <f t="shared" si="2"/>
        <v>7.0298769771529</v>
      </c>
    </row>
    <row r="14" spans="1:12" s="6" customFormat="1" ht="15.75" customHeight="1">
      <c r="A14" s="10" t="s">
        <v>11</v>
      </c>
      <c r="B14" s="11">
        <v>785</v>
      </c>
      <c r="C14" s="12">
        <v>945</v>
      </c>
      <c r="D14" s="12">
        <v>1235</v>
      </c>
      <c r="E14" s="13"/>
      <c r="F14" s="17">
        <v>61.27</v>
      </c>
      <c r="G14" s="15">
        <v>61.27</v>
      </c>
      <c r="H14" s="53">
        <v>61.27</v>
      </c>
      <c r="I14" s="30"/>
      <c r="J14" s="16">
        <f t="shared" si="0"/>
        <v>12.812142973722866</v>
      </c>
      <c r="K14" s="15">
        <f t="shared" si="1"/>
        <v>15.423535172188672</v>
      </c>
      <c r="L14" s="15">
        <f t="shared" si="2"/>
        <v>20.156683531907948</v>
      </c>
    </row>
    <row r="15" spans="1:12" s="6" customFormat="1" ht="15.75" customHeight="1">
      <c r="A15" s="10" t="s">
        <v>12</v>
      </c>
      <c r="B15" s="11">
        <v>105</v>
      </c>
      <c r="C15" s="12">
        <v>150</v>
      </c>
      <c r="D15" s="12">
        <v>195</v>
      </c>
      <c r="E15" s="13"/>
      <c r="F15" s="17">
        <v>1.52</v>
      </c>
      <c r="G15" s="15">
        <v>1.52</v>
      </c>
      <c r="H15" s="53">
        <v>1.52</v>
      </c>
      <c r="I15" s="30"/>
      <c r="J15" s="16">
        <f t="shared" si="0"/>
        <v>69.07894736842105</v>
      </c>
      <c r="K15" s="15">
        <f t="shared" si="1"/>
        <v>98.6842105263158</v>
      </c>
      <c r="L15" s="15">
        <f t="shared" si="2"/>
        <v>128.28947368421052</v>
      </c>
    </row>
    <row r="16" spans="1:12" s="6" customFormat="1" ht="15.75" customHeight="1">
      <c r="A16" s="10" t="s">
        <v>13</v>
      </c>
      <c r="B16" s="11" t="s">
        <v>37</v>
      </c>
      <c r="C16" s="12">
        <v>45</v>
      </c>
      <c r="D16" s="12" t="s">
        <v>37</v>
      </c>
      <c r="E16" s="13"/>
      <c r="F16" s="17">
        <v>33.59</v>
      </c>
      <c r="G16" s="15">
        <v>33.59</v>
      </c>
      <c r="H16" s="53">
        <v>33.66</v>
      </c>
      <c r="I16" s="30"/>
      <c r="J16" s="11" t="s">
        <v>37</v>
      </c>
      <c r="K16" s="15">
        <f t="shared" si="1"/>
        <v>1.339684429889848</v>
      </c>
      <c r="L16" s="15" t="s">
        <v>37</v>
      </c>
    </row>
    <row r="17" spans="1:12" s="6" customFormat="1" ht="15.75" customHeight="1">
      <c r="A17" s="10" t="s">
        <v>14</v>
      </c>
      <c r="B17" s="11">
        <v>300</v>
      </c>
      <c r="C17" s="12">
        <v>315</v>
      </c>
      <c r="D17" s="12">
        <v>385</v>
      </c>
      <c r="E17" s="13"/>
      <c r="F17" s="17">
        <v>108.69</v>
      </c>
      <c r="G17" s="15">
        <v>108.69</v>
      </c>
      <c r="H17" s="53">
        <v>108.69</v>
      </c>
      <c r="I17" s="30"/>
      <c r="J17" s="16">
        <f t="shared" si="0"/>
        <v>2.7601435274634283</v>
      </c>
      <c r="K17" s="15">
        <f t="shared" si="1"/>
        <v>2.8981507038365995</v>
      </c>
      <c r="L17" s="15">
        <f t="shared" si="2"/>
        <v>3.5421841935780662</v>
      </c>
    </row>
    <row r="18" spans="1:12" s="6" customFormat="1" ht="15.75" customHeight="1">
      <c r="A18" s="10" t="s">
        <v>15</v>
      </c>
      <c r="B18" s="11">
        <v>935</v>
      </c>
      <c r="C18" s="12">
        <v>1135</v>
      </c>
      <c r="D18" s="12">
        <v>1365</v>
      </c>
      <c r="E18" s="13"/>
      <c r="F18" s="17">
        <v>121.32</v>
      </c>
      <c r="G18" s="15">
        <v>121.15</v>
      </c>
      <c r="H18" s="53">
        <v>121.2</v>
      </c>
      <c r="I18" s="30"/>
      <c r="J18" s="16">
        <f t="shared" si="0"/>
        <v>7.706890867128256</v>
      </c>
      <c r="K18" s="15">
        <f t="shared" si="1"/>
        <v>9.368551382583574</v>
      </c>
      <c r="L18" s="15">
        <f t="shared" si="2"/>
        <v>11.262376237623762</v>
      </c>
    </row>
    <row r="19" spans="1:12" s="6" customFormat="1" ht="15.75" customHeight="1">
      <c r="A19" s="10" t="s">
        <v>16</v>
      </c>
      <c r="B19" s="11">
        <v>7225</v>
      </c>
      <c r="C19" s="12">
        <v>7045</v>
      </c>
      <c r="D19" s="12">
        <v>7505</v>
      </c>
      <c r="E19" s="13"/>
      <c r="F19" s="17">
        <v>435.29</v>
      </c>
      <c r="G19" s="15">
        <v>435.3</v>
      </c>
      <c r="H19" s="53">
        <v>435.44</v>
      </c>
      <c r="I19" s="30"/>
      <c r="J19" s="16">
        <f t="shared" si="0"/>
        <v>16.598129982310642</v>
      </c>
      <c r="K19" s="15">
        <f t="shared" si="1"/>
        <v>16.18424075350333</v>
      </c>
      <c r="L19" s="15">
        <f t="shared" si="2"/>
        <v>17.235440014697776</v>
      </c>
    </row>
    <row r="20" spans="1:12" s="6" customFormat="1" ht="15.75" customHeight="1">
      <c r="A20" s="10" t="s">
        <v>17</v>
      </c>
      <c r="B20" s="11">
        <v>340</v>
      </c>
      <c r="C20" s="12">
        <v>195</v>
      </c>
      <c r="D20" s="12">
        <v>605</v>
      </c>
      <c r="E20" s="13"/>
      <c r="F20" s="17">
        <v>63.63</v>
      </c>
      <c r="G20" s="15">
        <v>63.63</v>
      </c>
      <c r="H20" s="53">
        <v>63.71</v>
      </c>
      <c r="I20" s="30"/>
      <c r="J20" s="16">
        <f t="shared" si="0"/>
        <v>5.343391482005343</v>
      </c>
      <c r="K20" s="15">
        <f t="shared" si="1"/>
        <v>3.0645921735030646</v>
      </c>
      <c r="L20" s="15">
        <f t="shared" si="2"/>
        <v>9.496154449850886</v>
      </c>
    </row>
    <row r="21" spans="1:12" s="6" customFormat="1" ht="15.75" customHeight="1">
      <c r="A21" s="10" t="s">
        <v>18</v>
      </c>
      <c r="B21" s="11">
        <v>595</v>
      </c>
      <c r="C21" s="12">
        <v>875</v>
      </c>
      <c r="D21" s="12">
        <v>960</v>
      </c>
      <c r="E21" s="13"/>
      <c r="F21" s="17">
        <v>671.63</v>
      </c>
      <c r="G21" s="15">
        <v>671.63</v>
      </c>
      <c r="H21" s="53">
        <v>671.63</v>
      </c>
      <c r="I21" s="30"/>
      <c r="J21" s="16">
        <f t="shared" si="0"/>
        <v>0.8859044414335274</v>
      </c>
      <c r="K21" s="15">
        <f t="shared" si="1"/>
        <v>1.3028006491669522</v>
      </c>
      <c r="L21" s="15">
        <f t="shared" si="2"/>
        <v>1.4293584265145989</v>
      </c>
    </row>
    <row r="22" spans="1:12" s="6" customFormat="1" ht="15.75" customHeight="1">
      <c r="A22" s="23" t="s">
        <v>19</v>
      </c>
      <c r="B22" s="24">
        <v>5240</v>
      </c>
      <c r="C22" s="24">
        <v>5995</v>
      </c>
      <c r="D22" s="24">
        <f>SUM(D23:D30)</f>
        <v>6155</v>
      </c>
      <c r="E22" s="9"/>
      <c r="F22" s="25">
        <f>SUM(F23:F30)</f>
        <v>644.3599999999999</v>
      </c>
      <c r="G22" s="26">
        <v>644.61</v>
      </c>
      <c r="H22" s="56">
        <v>644.4</v>
      </c>
      <c r="I22" s="30"/>
      <c r="J22" s="26">
        <f t="shared" si="0"/>
        <v>8.13210006828481</v>
      </c>
      <c r="K22" s="26">
        <f t="shared" si="1"/>
        <v>9.300197018352181</v>
      </c>
      <c r="L22" s="26">
        <f t="shared" si="2"/>
        <v>9.551520794537554</v>
      </c>
    </row>
    <row r="23" spans="1:12" s="6" customFormat="1" ht="15.75" customHeight="1">
      <c r="A23" s="10" t="s">
        <v>20</v>
      </c>
      <c r="B23" s="11">
        <v>1775</v>
      </c>
      <c r="C23" s="12">
        <v>1975</v>
      </c>
      <c r="D23" s="12">
        <v>1840</v>
      </c>
      <c r="E23" s="13"/>
      <c r="F23" s="17">
        <v>22.66</v>
      </c>
      <c r="G23" s="15">
        <v>22.66</v>
      </c>
      <c r="H23" s="53">
        <v>22.66</v>
      </c>
      <c r="I23" s="30"/>
      <c r="J23" s="16">
        <f t="shared" si="0"/>
        <v>78.33186231244484</v>
      </c>
      <c r="K23" s="15">
        <f t="shared" si="1"/>
        <v>87.15798764342453</v>
      </c>
      <c r="L23" s="15">
        <f t="shared" si="2"/>
        <v>81.20035304501324</v>
      </c>
    </row>
    <row r="24" spans="1:12" s="6" customFormat="1" ht="15.75" customHeight="1">
      <c r="A24" s="10" t="s">
        <v>21</v>
      </c>
      <c r="B24" s="11">
        <v>505</v>
      </c>
      <c r="C24" s="12">
        <v>680</v>
      </c>
      <c r="D24" s="12">
        <v>845</v>
      </c>
      <c r="E24" s="13"/>
      <c r="F24" s="17">
        <v>20.93</v>
      </c>
      <c r="G24" s="15">
        <v>20.93</v>
      </c>
      <c r="H24" s="53">
        <v>20.93</v>
      </c>
      <c r="I24" s="30"/>
      <c r="J24" s="16">
        <f t="shared" si="0"/>
        <v>24.1280458671763</v>
      </c>
      <c r="K24" s="15">
        <f t="shared" si="1"/>
        <v>32.489249880554226</v>
      </c>
      <c r="L24" s="15">
        <f t="shared" si="2"/>
        <v>40.37267080745342</v>
      </c>
    </row>
    <row r="25" spans="1:12" s="6" customFormat="1" ht="15.75" customHeight="1">
      <c r="A25" s="10" t="s">
        <v>22</v>
      </c>
      <c r="B25" s="11">
        <v>640</v>
      </c>
      <c r="C25" s="12">
        <v>595</v>
      </c>
      <c r="D25" s="12">
        <v>710</v>
      </c>
      <c r="E25" s="13"/>
      <c r="F25" s="17">
        <v>229.45</v>
      </c>
      <c r="G25" s="15">
        <v>229.45</v>
      </c>
      <c r="H25" s="53">
        <v>229.55</v>
      </c>
      <c r="I25" s="30"/>
      <c r="J25" s="16">
        <f t="shared" si="0"/>
        <v>2.7892787099585967</v>
      </c>
      <c r="K25" s="15">
        <f t="shared" si="1"/>
        <v>2.593157550664633</v>
      </c>
      <c r="L25" s="15">
        <f t="shared" si="2"/>
        <v>3.0930080592463516</v>
      </c>
    </row>
    <row r="26" spans="1:12" s="6" customFormat="1" ht="15.75" customHeight="1">
      <c r="A26" s="10" t="s">
        <v>23</v>
      </c>
      <c r="B26" s="11">
        <v>500</v>
      </c>
      <c r="C26" s="12">
        <v>655</v>
      </c>
      <c r="D26" s="12">
        <v>655</v>
      </c>
      <c r="E26" s="13"/>
      <c r="F26" s="17">
        <v>53.46</v>
      </c>
      <c r="G26" s="15">
        <v>53.46</v>
      </c>
      <c r="H26" s="53">
        <v>53.46</v>
      </c>
      <c r="I26" s="30"/>
      <c r="J26" s="16">
        <f t="shared" si="0"/>
        <v>9.352787130564908</v>
      </c>
      <c r="K26" s="15">
        <f t="shared" si="1"/>
        <v>12.252151141040029</v>
      </c>
      <c r="L26" s="15">
        <f t="shared" si="2"/>
        <v>12.252151141040029</v>
      </c>
    </row>
    <row r="27" spans="1:12" s="6" customFormat="1" ht="15.75" customHeight="1">
      <c r="A27" s="10" t="s">
        <v>24</v>
      </c>
      <c r="B27" s="11">
        <v>1185</v>
      </c>
      <c r="C27" s="12">
        <v>1385</v>
      </c>
      <c r="D27" s="12">
        <v>1145</v>
      </c>
      <c r="E27" s="13"/>
      <c r="F27" s="17">
        <v>62.64</v>
      </c>
      <c r="G27" s="15">
        <v>62.64</v>
      </c>
      <c r="H27" s="53">
        <v>62.64</v>
      </c>
      <c r="I27" s="30"/>
      <c r="J27" s="16">
        <f t="shared" si="0"/>
        <v>18.917624521072796</v>
      </c>
      <c r="K27" s="15">
        <f t="shared" si="1"/>
        <v>22.110472541507026</v>
      </c>
      <c r="L27" s="15">
        <f t="shared" si="2"/>
        <v>18.279054916985952</v>
      </c>
    </row>
    <row r="28" spans="1:12" s="6" customFormat="1" ht="15.75" customHeight="1">
      <c r="A28" s="10" t="s">
        <v>25</v>
      </c>
      <c r="B28" s="11">
        <v>305</v>
      </c>
      <c r="C28" s="12">
        <v>330</v>
      </c>
      <c r="D28" s="12">
        <v>535</v>
      </c>
      <c r="E28" s="13"/>
      <c r="F28" s="17">
        <v>83.26</v>
      </c>
      <c r="G28" s="15">
        <v>83.26</v>
      </c>
      <c r="H28" s="53">
        <v>83.26</v>
      </c>
      <c r="I28" s="30"/>
      <c r="J28" s="16">
        <f t="shared" si="0"/>
        <v>3.6632236368003843</v>
      </c>
      <c r="K28" s="15">
        <f t="shared" si="1"/>
        <v>3.963487869325006</v>
      </c>
      <c r="L28" s="15">
        <f t="shared" si="2"/>
        <v>6.425654576026903</v>
      </c>
    </row>
    <row r="29" spans="1:12" s="6" customFormat="1" ht="15.75" customHeight="1">
      <c r="A29" s="10" t="s">
        <v>26</v>
      </c>
      <c r="B29" s="11">
        <v>175</v>
      </c>
      <c r="C29" s="12">
        <v>145</v>
      </c>
      <c r="D29" s="12">
        <v>155</v>
      </c>
      <c r="E29" s="13"/>
      <c r="F29" s="17">
        <v>42.71</v>
      </c>
      <c r="G29" s="15">
        <v>42.61</v>
      </c>
      <c r="H29" s="53">
        <v>42.61</v>
      </c>
      <c r="I29" s="30"/>
      <c r="J29" s="16">
        <f t="shared" si="0"/>
        <v>4.09740107703114</v>
      </c>
      <c r="K29" s="15">
        <f t="shared" si="1"/>
        <v>3.4029570523351325</v>
      </c>
      <c r="L29" s="15">
        <f t="shared" si="2"/>
        <v>3.6376437455996244</v>
      </c>
    </row>
    <row r="30" spans="1:12" s="6" customFormat="1" ht="15.75" customHeight="1">
      <c r="A30" s="10" t="s">
        <v>27</v>
      </c>
      <c r="B30" s="11">
        <v>155</v>
      </c>
      <c r="C30" s="12">
        <v>230</v>
      </c>
      <c r="D30" s="12">
        <v>270</v>
      </c>
      <c r="E30" s="13"/>
      <c r="F30" s="17">
        <v>129.25</v>
      </c>
      <c r="G30" s="15">
        <v>129.25</v>
      </c>
      <c r="H30" s="53">
        <v>129.25</v>
      </c>
      <c r="I30" s="30"/>
      <c r="J30" s="16">
        <f t="shared" si="0"/>
        <v>1.1992263056092842</v>
      </c>
      <c r="K30" s="15">
        <f t="shared" si="1"/>
        <v>1.7794970986460348</v>
      </c>
      <c r="L30" s="15">
        <f t="shared" si="2"/>
        <v>2.0889748549323017</v>
      </c>
    </row>
    <row r="31" spans="1:12" s="6" customFormat="1" ht="15.75" customHeight="1">
      <c r="A31" s="41" t="s">
        <v>35</v>
      </c>
      <c r="B31" s="42">
        <v>1630</v>
      </c>
      <c r="C31" s="42">
        <v>1505</v>
      </c>
      <c r="D31" s="42">
        <f>SUM(D32:D37)</f>
        <v>1060</v>
      </c>
      <c r="E31" s="9"/>
      <c r="F31" s="43">
        <f>SUM(F32:F37)</f>
        <v>192.81</v>
      </c>
      <c r="G31" s="44">
        <v>192.8</v>
      </c>
      <c r="H31" s="57">
        <v>192.81</v>
      </c>
      <c r="I31" s="30"/>
      <c r="J31" s="44">
        <f t="shared" si="0"/>
        <v>8.453918365230018</v>
      </c>
      <c r="K31" s="44">
        <f t="shared" si="1"/>
        <v>7.806016597510373</v>
      </c>
      <c r="L31" s="44">
        <f t="shared" si="2"/>
        <v>5.497640163891914</v>
      </c>
    </row>
    <row r="32" spans="1:12" s="6" customFormat="1" ht="15.75" customHeight="1">
      <c r="A32" s="10" t="s">
        <v>28</v>
      </c>
      <c r="B32" s="11">
        <v>180</v>
      </c>
      <c r="C32" s="12">
        <v>175</v>
      </c>
      <c r="D32" s="12">
        <v>220</v>
      </c>
      <c r="E32" s="13"/>
      <c r="F32" s="17">
        <v>48.46</v>
      </c>
      <c r="G32" s="15">
        <v>48.46</v>
      </c>
      <c r="H32" s="53">
        <v>48.46</v>
      </c>
      <c r="I32" s="30"/>
      <c r="J32" s="16">
        <f t="shared" si="0"/>
        <v>3.714403631861329</v>
      </c>
      <c r="K32" s="15">
        <f t="shared" si="1"/>
        <v>3.6112257531985144</v>
      </c>
      <c r="L32" s="15">
        <f t="shared" si="2"/>
        <v>4.539826661163846</v>
      </c>
    </row>
    <row r="33" spans="1:12" s="6" customFormat="1" ht="15.75" customHeight="1">
      <c r="A33" s="10" t="s">
        <v>29</v>
      </c>
      <c r="B33" s="11">
        <v>170</v>
      </c>
      <c r="C33" s="12">
        <v>110</v>
      </c>
      <c r="D33" s="12">
        <v>120</v>
      </c>
      <c r="E33" s="13"/>
      <c r="F33" s="17">
        <v>4.58</v>
      </c>
      <c r="G33" s="15">
        <v>4.58</v>
      </c>
      <c r="H33" s="53">
        <v>4.58</v>
      </c>
      <c r="I33" s="30"/>
      <c r="J33" s="16">
        <f t="shared" si="0"/>
        <v>37.11790393013101</v>
      </c>
      <c r="K33" s="15">
        <f t="shared" si="1"/>
        <v>24.017467248908297</v>
      </c>
      <c r="L33" s="15">
        <f t="shared" si="2"/>
        <v>26.200873362445414</v>
      </c>
    </row>
    <row r="34" spans="1:12" s="6" customFormat="1" ht="15.75" customHeight="1">
      <c r="A34" s="10" t="s">
        <v>30</v>
      </c>
      <c r="B34" s="11">
        <v>130</v>
      </c>
      <c r="C34" s="12">
        <v>100</v>
      </c>
      <c r="D34" s="12" t="s">
        <v>37</v>
      </c>
      <c r="E34" s="13"/>
      <c r="F34" s="17">
        <v>29.22</v>
      </c>
      <c r="G34" s="15">
        <v>29.21</v>
      </c>
      <c r="H34" s="53">
        <v>29.21</v>
      </c>
      <c r="I34" s="30"/>
      <c r="J34" s="16">
        <f t="shared" si="0"/>
        <v>4.4490075290896645</v>
      </c>
      <c r="K34" s="15">
        <f t="shared" si="1"/>
        <v>3.423485107839781</v>
      </c>
      <c r="L34" s="15" t="s">
        <v>37</v>
      </c>
    </row>
    <row r="35" spans="1:12" s="6" customFormat="1" ht="15.75" customHeight="1">
      <c r="A35" s="10" t="s">
        <v>31</v>
      </c>
      <c r="B35" s="11">
        <v>210</v>
      </c>
      <c r="C35" s="12">
        <v>410</v>
      </c>
      <c r="D35" s="12">
        <v>195</v>
      </c>
      <c r="E35" s="13"/>
      <c r="F35" s="17">
        <v>43.49</v>
      </c>
      <c r="G35" s="15">
        <v>43.49</v>
      </c>
      <c r="H35" s="53">
        <v>43.49</v>
      </c>
      <c r="I35" s="30"/>
      <c r="J35" s="16">
        <f t="shared" si="0"/>
        <v>4.828696252011957</v>
      </c>
      <c r="K35" s="15">
        <f t="shared" si="1"/>
        <v>9.427454587261439</v>
      </c>
      <c r="L35" s="15">
        <f t="shared" si="2"/>
        <v>4.483789376868246</v>
      </c>
    </row>
    <row r="36" spans="1:12" s="6" customFormat="1" ht="15.75" customHeight="1">
      <c r="A36" s="10" t="s">
        <v>32</v>
      </c>
      <c r="B36" s="11">
        <v>440</v>
      </c>
      <c r="C36" s="12">
        <v>185</v>
      </c>
      <c r="D36" s="12">
        <v>155</v>
      </c>
      <c r="E36" s="13"/>
      <c r="F36" s="17">
        <v>35.72</v>
      </c>
      <c r="G36" s="15">
        <v>35.72</v>
      </c>
      <c r="H36" s="53">
        <v>35.72</v>
      </c>
      <c r="I36" s="30"/>
      <c r="J36" s="16">
        <f t="shared" si="0"/>
        <v>12.318029115341545</v>
      </c>
      <c r="K36" s="15">
        <f t="shared" si="1"/>
        <v>5.179171332586786</v>
      </c>
      <c r="L36" s="15">
        <f t="shared" si="2"/>
        <v>4.339305711086227</v>
      </c>
    </row>
    <row r="37" spans="1:12" s="6" customFormat="1" ht="15.75" customHeight="1">
      <c r="A37" s="10" t="s">
        <v>33</v>
      </c>
      <c r="B37" s="11">
        <v>500</v>
      </c>
      <c r="C37" s="12">
        <v>525</v>
      </c>
      <c r="D37" s="12">
        <v>370</v>
      </c>
      <c r="E37" s="13"/>
      <c r="F37" s="17">
        <v>31.34</v>
      </c>
      <c r="G37" s="15">
        <v>31.34</v>
      </c>
      <c r="H37" s="53">
        <v>31.34</v>
      </c>
      <c r="I37" s="30"/>
      <c r="J37" s="16">
        <f t="shared" si="0"/>
        <v>15.95405232929164</v>
      </c>
      <c r="K37" s="15">
        <f t="shared" si="1"/>
        <v>16.751754945756222</v>
      </c>
      <c r="L37" s="15">
        <f t="shared" si="2"/>
        <v>11.805998723675813</v>
      </c>
    </row>
    <row r="38" spans="1:14" s="6" customFormat="1" ht="24.75" customHeight="1">
      <c r="A38" s="45" t="s">
        <v>36</v>
      </c>
      <c r="B38" s="46">
        <f>B31+B22+B12+B11+B7</f>
        <v>324900</v>
      </c>
      <c r="C38" s="46">
        <v>363095</v>
      </c>
      <c r="D38" s="46">
        <f>D7+D11+D12+D22+D31</f>
        <v>391310</v>
      </c>
      <c r="E38" s="9"/>
      <c r="F38" s="47">
        <f>F7+F11+F12+F22+F31</f>
        <v>3342.4</v>
      </c>
      <c r="G38" s="48">
        <v>3342.54</v>
      </c>
      <c r="H38" s="58">
        <v>3342.51</v>
      </c>
      <c r="I38" s="30"/>
      <c r="J38" s="48">
        <f t="shared" si="0"/>
        <v>97.2056007659167</v>
      </c>
      <c r="K38" s="48">
        <f t="shared" si="1"/>
        <v>108.62846817091194</v>
      </c>
      <c r="L38" s="48">
        <f t="shared" si="2"/>
        <v>117.0707043509219</v>
      </c>
      <c r="M38" s="2"/>
      <c r="N38" s="2"/>
    </row>
    <row r="39" spans="1:11" ht="16.5" customHeight="1">
      <c r="A39" s="61" t="s">
        <v>38</v>
      </c>
      <c r="B39" s="62"/>
      <c r="C39" s="62"/>
      <c r="D39" s="62"/>
      <c r="E39" s="62"/>
      <c r="F39" s="62"/>
      <c r="G39" s="62"/>
      <c r="H39" s="62"/>
      <c r="I39" s="62"/>
      <c r="J39" s="62"/>
      <c r="K39" s="62"/>
    </row>
    <row r="40" ht="12.75" customHeight="1">
      <c r="A40" s="28" t="s">
        <v>40</v>
      </c>
    </row>
    <row r="41" spans="1:5" s="28" customFormat="1" ht="15" customHeight="1">
      <c r="A41" s="49" t="s">
        <v>41</v>
      </c>
      <c r="E41" s="50"/>
    </row>
    <row r="43" ht="15">
      <c r="B43" s="4"/>
    </row>
  </sheetData>
  <sheetProtection/>
  <mergeCells count="6">
    <mergeCell ref="A3:L4"/>
    <mergeCell ref="A39:K39"/>
    <mergeCell ref="A5:A6"/>
    <mergeCell ref="B5:D5"/>
    <mergeCell ref="F5:H5"/>
    <mergeCell ref="J5:L5"/>
  </mergeCells>
  <hyperlinks>
    <hyperlink ref="A41" r:id="rId1" display="http://www12.statcan.gc.ca/census-recensement/index-fra.cfm"/>
  </hyperlinks>
  <printOptions/>
  <pageMargins left="0.787401575" right="0.787401575" top="0.984251969" bottom="0.984251969" header="0.4921259845" footer="0.4921259845"/>
  <pageSetup horizontalDpi="600" verticalDpi="600" orientation="portrait"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Communauté Métropolitaine de Québec</dc:creator>
  <cp:keywords/>
  <dc:description/>
  <cp:lastModifiedBy>Richard-Choquette, Éloïse (CMQ-DIR)</cp:lastModifiedBy>
  <cp:lastPrinted>2011-02-23T15:08:05Z</cp:lastPrinted>
  <dcterms:created xsi:type="dcterms:W3CDTF">2010-07-22T14:34:12Z</dcterms:created>
  <dcterms:modified xsi:type="dcterms:W3CDTF">2018-11-24T18:11:23Z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