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6000_COMM_AFF_CORPO\16400_Sites_internet et médias sociaux\16451_DocsWEB-2\Cartes-statistiques\Tableaux_stats\Transport\"/>
    </mc:Choice>
  </mc:AlternateContent>
  <bookViews>
    <workbookView xWindow="0" yWindow="0" windowWidth="23040" windowHeight="9408"/>
  </bookViews>
  <sheets>
    <sheet name="2011" sheetId="1" r:id="rId1"/>
    <sheet name="Feuil1" sheetId="2" r:id="rId2"/>
  </sheets>
  <calcPr calcId="152511"/>
</workbook>
</file>

<file path=xl/calcChain.xml><?xml version="1.0" encoding="utf-8"?>
<calcChain xmlns="http://schemas.openxmlformats.org/spreadsheetml/2006/main">
  <c r="J81" i="1" l="1"/>
  <c r="H81" i="1"/>
  <c r="G81" i="1"/>
  <c r="F81" i="1"/>
  <c r="E81" i="1"/>
  <c r="D81" i="1"/>
  <c r="J80" i="1"/>
  <c r="H80" i="1"/>
  <c r="G80" i="1"/>
  <c r="F80" i="1"/>
  <c r="E80" i="1"/>
  <c r="D80" i="1"/>
  <c r="J77" i="1"/>
  <c r="H77" i="1"/>
  <c r="G77" i="1"/>
  <c r="F77" i="1"/>
  <c r="E77" i="1"/>
  <c r="D77" i="1"/>
  <c r="J76" i="1"/>
  <c r="H76" i="1"/>
  <c r="G76" i="1"/>
  <c r="F76" i="1"/>
  <c r="E76" i="1"/>
  <c r="D76" i="1"/>
  <c r="J74" i="1"/>
  <c r="H74" i="1"/>
  <c r="G74" i="1"/>
  <c r="F74" i="1"/>
  <c r="E74" i="1"/>
  <c r="D74" i="1"/>
  <c r="J73" i="1"/>
  <c r="H73" i="1"/>
  <c r="G73" i="1"/>
  <c r="F73" i="1"/>
  <c r="E73" i="1"/>
  <c r="D73" i="1"/>
  <c r="J72" i="1"/>
  <c r="H72" i="1"/>
  <c r="G72" i="1"/>
  <c r="F72" i="1"/>
  <c r="E72" i="1"/>
  <c r="D72" i="1"/>
  <c r="J71" i="1"/>
  <c r="H71" i="1"/>
  <c r="G71" i="1"/>
  <c r="F71" i="1"/>
  <c r="E71" i="1"/>
  <c r="D71" i="1"/>
  <c r="J70" i="1"/>
  <c r="H70" i="1"/>
  <c r="G70" i="1"/>
  <c r="F70" i="1"/>
  <c r="E70" i="1"/>
  <c r="D70" i="1"/>
  <c r="J69" i="1"/>
  <c r="H69" i="1"/>
  <c r="G69" i="1"/>
  <c r="F69" i="1"/>
  <c r="E69" i="1"/>
  <c r="D69" i="1"/>
  <c r="J68" i="1"/>
  <c r="H68" i="1"/>
  <c r="G68" i="1"/>
  <c r="F68" i="1"/>
  <c r="E68" i="1"/>
  <c r="D68" i="1"/>
  <c r="J67" i="1"/>
  <c r="H67" i="1"/>
  <c r="G67" i="1"/>
  <c r="F67" i="1"/>
  <c r="E67" i="1"/>
  <c r="D67" i="1"/>
  <c r="J65" i="1"/>
  <c r="H65" i="1"/>
  <c r="G65" i="1"/>
  <c r="F65" i="1"/>
  <c r="E65" i="1"/>
  <c r="D65" i="1"/>
  <c r="J64" i="1"/>
  <c r="H64" i="1"/>
  <c r="G64" i="1"/>
  <c r="F64" i="1"/>
  <c r="E64" i="1"/>
  <c r="D64" i="1"/>
  <c r="J63" i="1"/>
  <c r="H63" i="1"/>
  <c r="G63" i="1"/>
  <c r="F63" i="1"/>
  <c r="E63" i="1"/>
  <c r="D63" i="1"/>
  <c r="J62" i="1"/>
  <c r="H62" i="1"/>
  <c r="G62" i="1"/>
  <c r="F62" i="1"/>
  <c r="E62" i="1"/>
  <c r="D62" i="1"/>
  <c r="J61" i="1"/>
  <c r="H61" i="1"/>
  <c r="G61" i="1"/>
  <c r="F61" i="1"/>
  <c r="E61" i="1"/>
  <c r="D61" i="1"/>
  <c r="J60" i="1"/>
  <c r="H60" i="1"/>
  <c r="G60" i="1"/>
  <c r="F60" i="1"/>
  <c r="E60" i="1"/>
  <c r="D60" i="1"/>
  <c r="J59" i="1"/>
  <c r="H59" i="1"/>
  <c r="G59" i="1"/>
  <c r="F59" i="1"/>
  <c r="E59" i="1"/>
  <c r="D59" i="1"/>
  <c r="J58" i="1"/>
  <c r="H58" i="1"/>
  <c r="G58" i="1"/>
  <c r="F58" i="1"/>
  <c r="E58" i="1"/>
  <c r="D58" i="1"/>
  <c r="J57" i="1"/>
  <c r="H57" i="1"/>
  <c r="G57" i="1"/>
  <c r="F57" i="1"/>
  <c r="E57" i="1"/>
  <c r="D57" i="1"/>
  <c r="J55" i="1"/>
  <c r="H55" i="1"/>
  <c r="G55" i="1"/>
  <c r="F55" i="1"/>
  <c r="E55" i="1"/>
  <c r="D55" i="1"/>
  <c r="J54" i="1"/>
  <c r="H54" i="1"/>
  <c r="G54" i="1"/>
  <c r="F54" i="1"/>
  <c r="E54" i="1"/>
  <c r="D54" i="1"/>
  <c r="J53" i="1"/>
  <c r="H53" i="1"/>
  <c r="G53" i="1"/>
  <c r="F53" i="1"/>
  <c r="E53" i="1"/>
  <c r="D53" i="1"/>
  <c r="J52" i="1"/>
  <c r="H52" i="1"/>
  <c r="G52" i="1"/>
  <c r="F52" i="1"/>
  <c r="E52" i="1"/>
  <c r="D52" i="1"/>
  <c r="J37" i="1"/>
  <c r="I36" i="1"/>
  <c r="I81" i="1" s="1"/>
  <c r="I35" i="1"/>
  <c r="I80" i="1" s="1"/>
  <c r="I32" i="1"/>
  <c r="I77" i="1" s="1"/>
  <c r="I31" i="1"/>
  <c r="I76" i="1" s="1"/>
  <c r="L30" i="1"/>
  <c r="J75" i="1" s="1"/>
  <c r="H30" i="1"/>
  <c r="H75" i="1" s="1"/>
  <c r="G30" i="1"/>
  <c r="G75" i="1" s="1"/>
  <c r="F30" i="1"/>
  <c r="F75" i="1" s="1"/>
  <c r="E30" i="1"/>
  <c r="E75" i="1" s="1"/>
  <c r="D30" i="1"/>
  <c r="D75" i="1" s="1"/>
  <c r="I29" i="1"/>
  <c r="I74" i="1" s="1"/>
  <c r="I28" i="1"/>
  <c r="I73" i="1" s="1"/>
  <c r="I27" i="1"/>
  <c r="I72" i="1" s="1"/>
  <c r="I26" i="1"/>
  <c r="I71" i="1" s="1"/>
  <c r="I25" i="1"/>
  <c r="I70" i="1" s="1"/>
  <c r="I24" i="1"/>
  <c r="I69" i="1" s="1"/>
  <c r="I23" i="1"/>
  <c r="I68" i="1" s="1"/>
  <c r="I22" i="1"/>
  <c r="I67" i="1" s="1"/>
  <c r="L21" i="1"/>
  <c r="J66" i="1" s="1"/>
  <c r="H21" i="1"/>
  <c r="H66" i="1" s="1"/>
  <c r="G21" i="1"/>
  <c r="G66" i="1" s="1"/>
  <c r="F21" i="1"/>
  <c r="F66" i="1" s="1"/>
  <c r="E21" i="1"/>
  <c r="E66" i="1" s="1"/>
  <c r="D21" i="1"/>
  <c r="D66" i="1" s="1"/>
  <c r="I20" i="1"/>
  <c r="I65" i="1" s="1"/>
  <c r="I19" i="1"/>
  <c r="I64" i="1" s="1"/>
  <c r="I18" i="1"/>
  <c r="I63" i="1" s="1"/>
  <c r="I17" i="1"/>
  <c r="I62" i="1" s="1"/>
  <c r="I16" i="1"/>
  <c r="I61" i="1" s="1"/>
  <c r="I15" i="1"/>
  <c r="I60" i="1" s="1"/>
  <c r="I14" i="1"/>
  <c r="I59" i="1" s="1"/>
  <c r="I13" i="1"/>
  <c r="I12" i="1"/>
  <c r="I57" i="1" s="1"/>
  <c r="L11" i="1"/>
  <c r="J56" i="1" s="1"/>
  <c r="H11" i="1"/>
  <c r="H56" i="1" s="1"/>
  <c r="G11" i="1"/>
  <c r="G56" i="1" s="1"/>
  <c r="F11" i="1"/>
  <c r="F56" i="1" s="1"/>
  <c r="E11" i="1"/>
  <c r="E56" i="1" s="1"/>
  <c r="D11" i="1"/>
  <c r="D56" i="1" s="1"/>
  <c r="I10" i="1"/>
  <c r="I55" i="1" s="1"/>
  <c r="I9" i="1"/>
  <c r="I54" i="1" s="1"/>
  <c r="I8" i="1"/>
  <c r="I53" i="1" s="1"/>
  <c r="I7" i="1"/>
  <c r="I52" i="1" s="1"/>
  <c r="L6" i="1"/>
  <c r="H6" i="1"/>
  <c r="H51" i="1" s="1"/>
  <c r="G6" i="1"/>
  <c r="G51" i="1" s="1"/>
  <c r="F6" i="1"/>
  <c r="F51" i="1" s="1"/>
  <c r="E6" i="1"/>
  <c r="E51" i="1" s="1"/>
  <c r="D6" i="1"/>
  <c r="D51" i="1" s="1"/>
  <c r="L37" i="1" l="1"/>
  <c r="J82" i="1" s="1"/>
  <c r="I11" i="1"/>
  <c r="I56" i="1" s="1"/>
  <c r="I30" i="1"/>
  <c r="I75" i="1" s="1"/>
  <c r="F37" i="1"/>
  <c r="F82" i="1" s="1"/>
  <c r="J51" i="1"/>
  <c r="I58" i="1"/>
  <c r="I21" i="1"/>
  <c r="I66" i="1" s="1"/>
  <c r="G37" i="1"/>
  <c r="G82" i="1" s="1"/>
  <c r="I6" i="1"/>
  <c r="D37" i="1"/>
  <c r="D82" i="1" s="1"/>
  <c r="H37" i="1"/>
  <c r="H82" i="1" s="1"/>
  <c r="E37" i="1"/>
  <c r="E82" i="1" s="1"/>
  <c r="I37" i="1" l="1"/>
  <c r="I51" i="1"/>
  <c r="I82" i="1"/>
</calcChain>
</file>

<file path=xl/sharedStrings.xml><?xml version="1.0" encoding="utf-8"?>
<sst xmlns="http://schemas.openxmlformats.org/spreadsheetml/2006/main" count="132" uniqueCount="47">
  <si>
    <t>Population occupée des municipalités du territoire de la CMQ en 2011 selon leur lieu de travail</t>
  </si>
  <si>
    <t>Lieu de travail</t>
  </si>
  <si>
    <t>Municipalités</t>
  </si>
  <si>
    <t>Agglomération de Québec</t>
  </si>
  <si>
    <t>Lévis</t>
  </si>
  <si>
    <t>MRC de La Jacques-Cartier</t>
  </si>
  <si>
    <t>MRC de La Côte-de-Beaupré</t>
  </si>
  <si>
    <t>MRC de L'Île-d'Orléans</t>
  </si>
  <si>
    <t>Communauté métropolitaine de Québec</t>
  </si>
  <si>
    <t>Population occupée totale âgée de 15 ans et plus ayant un lieu habituel de travail</t>
  </si>
  <si>
    <t>Lieu de travail hors CMQ</t>
  </si>
  <si>
    <t>Lieu de résidence</t>
  </si>
  <si>
    <t>Québec</t>
  </si>
  <si>
    <t>L'Ancienne-Lorette</t>
  </si>
  <si>
    <t>Saint-Augustin-de-Desmaures</t>
  </si>
  <si>
    <t>Fossambault-sur-le-Lac</t>
  </si>
  <si>
    <t>Lac-Beauport</t>
  </si>
  <si>
    <t>Lac-Delage</t>
  </si>
  <si>
    <t>Lac-Saint-Joseph</t>
  </si>
  <si>
    <t>Sainte-Brigitte-de-Laval</t>
  </si>
  <si>
    <t>Sainte-Catherine-de-la-Jacques-Cartier</t>
  </si>
  <si>
    <t>Saint-Gabriel-de-Valcartier</t>
  </si>
  <si>
    <t>Shannon</t>
  </si>
  <si>
    <t>Stoneham-et-Tewkesbury</t>
  </si>
  <si>
    <t>Beaupré</t>
  </si>
  <si>
    <t>Boischatel</t>
  </si>
  <si>
    <t>Château-Richer</t>
  </si>
  <si>
    <t>L'Ange-Gardien</t>
  </si>
  <si>
    <t>Sainte-Anne-de-Beaupré</t>
  </si>
  <si>
    <t>Saint-Ferréol-les-Neiges</t>
  </si>
  <si>
    <t>Saint-Joachim</t>
  </si>
  <si>
    <t>Saint-Tite-des-Caps</t>
  </si>
  <si>
    <t>Sainte-Famille</t>
  </si>
  <si>
    <t>Sainte-Pétronille</t>
  </si>
  <si>
    <t>Saint-François-de-l'Île-d'Orléans</t>
  </si>
  <si>
    <t>nd</t>
  </si>
  <si>
    <t>Saint-Jean-de-l'Île-d'Orléans</t>
  </si>
  <si>
    <t>Saint-Laurent-de-l'Île-d'Orléans</t>
  </si>
  <si>
    <t>Saint-Pierre-de-l'Île-d'Orléans</t>
  </si>
  <si>
    <t>Source : Statistique Canada, Enquête nationale auprès des ménages de 2011.</t>
  </si>
  <si>
    <t>http://www12.statcan.gc.ca/nhs-enm/2011/dp-pd/prof/index.cfm?Lang=F#tabs1</t>
  </si>
  <si>
    <t>http://www12.statcan.gc.ca/nhs-enm/2011/dp-pd/dt-td/Rp-fra.cfm?LANG=F&amp;APATH=3&amp;DETAIL=0&amp;DIM=0&amp;FL=A&amp;FREE=0&amp;GC=0&amp;GID=0&amp;GK=0&amp;GRP=0&amp;PID=106036&amp;PRID=0&amp;PTYPE=105277&amp;S=0&amp;SHOWALL=1&amp;SUB=0&amp;Temporal=2013&amp;THEME=96&amp;VID=0&amp;VNAMEE=&amp;VNAMEF=</t>
  </si>
  <si>
    <t>Compilation réalisée par la Communauté métropolitaine de Québec.</t>
  </si>
  <si>
    <t>Mise en garde : les municipalités suivantes ont des taux global de non réponse (TGN) à l'enquête nationale auprès des ménages de plus de 40% : Saint-Laurent-de-l'Île-d'Orléans, Saint-Pierre-de-L'Île-d'Orléans, Stoneham-et-Tewksbury, Shannon, Château-Richer, Saint-Tite-des-Caps, Saint-Ferréol-les-Neiges. À titre comparatif, l'ensemble du Québec a un TGN de 22,4%.</t>
  </si>
  <si>
    <t>Part de la population occupée des municipalités du territoire de la CMQ en 2011 selon leur lieu de travail</t>
  </si>
  <si>
    <t>Hors CMQ</t>
  </si>
  <si>
    <t xml:space="preserve">Mise en garde : les municipalités suivantes ont des taux global de non réponse (TGN) à l'enquête nationale auprès des ménages de plus de 40% : Saint-Laurent-de-l'Île-d'Orléans, Saint-Pierre-de-L'Île-d'Orléans, Stoneham-et-Tewksbury, Shannon, Château-Richer, Saint-Tite-des-Caps, Saint-Ferréol-les-Neiges. À titre comparatif, l'ensemble du Québec a un TGN de 22,4%.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</si>
</sst>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4" x14ac:knownFonts="1">
    <font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1"/>
      <name val="Times New Roman"/>
      <family val="1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9"/>
      <name val="Times New Roman"/>
      <family val="1"/>
    </font>
    <font>
      <u/>
      <sz val="12"/>
      <color indexed="12"/>
      <name val="Times New Roman"/>
      <family val="1"/>
    </font>
    <font>
      <u/>
      <sz val="8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7" borderId="4" applyNumberFormat="0" applyAlignment="0" applyProtection="0"/>
    <xf numFmtId="0" fontId="21" fillId="0" borderId="5" applyNumberFormat="0" applyFill="0" applyAlignment="0" applyProtection="0"/>
    <xf numFmtId="0" fontId="1" fillId="28" borderId="6" applyNumberFormat="0" applyFont="0" applyAlignment="0" applyProtection="0"/>
    <xf numFmtId="0" fontId="22" fillId="14" borderId="4" applyNumberFormat="0" applyAlignment="0" applyProtection="0"/>
    <xf numFmtId="0" fontId="23" fillId="10" borderId="0" applyNumberFormat="0" applyBorder="0" applyAlignment="0" applyProtection="0"/>
    <xf numFmtId="0" fontId="24" fillId="29" borderId="0" applyNumberFormat="0" applyBorder="0" applyAlignment="0" applyProtection="0"/>
    <xf numFmtId="0" fontId="1" fillId="0" borderId="0"/>
    <xf numFmtId="0" fontId="25" fillId="11" borderId="0" applyNumberFormat="0" applyBorder="0" applyAlignment="0" applyProtection="0"/>
    <xf numFmtId="0" fontId="26" fillId="27" borderId="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30" borderId="12" applyNumberFormat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3" borderId="1" xfId="2" applyFont="1" applyFill="1" applyBorder="1" applyAlignment="1">
      <alignment vertical="center" wrapText="1"/>
    </xf>
    <xf numFmtId="3" fontId="3" fillId="3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4" borderId="1" xfId="3" applyFont="1" applyFill="1" applyBorder="1" applyAlignment="1">
      <alignment vertical="center" wrapText="1"/>
    </xf>
    <xf numFmtId="3" fontId="3" fillId="4" borderId="1" xfId="3" applyNumberFormat="1" applyFont="1" applyFill="1" applyBorder="1" applyAlignment="1">
      <alignment horizontal="center" vertical="center" wrapText="1"/>
    </xf>
    <xf numFmtId="0" fontId="3" fillId="5" borderId="1" xfId="3" applyFont="1" applyFill="1" applyBorder="1" applyAlignment="1">
      <alignment vertical="center" wrapText="1"/>
    </xf>
    <xf numFmtId="3" fontId="3" fillId="5" borderId="1" xfId="3" applyNumberFormat="1" applyFont="1" applyFill="1" applyBorder="1" applyAlignment="1">
      <alignment horizontal="center" vertical="center" wrapText="1"/>
    </xf>
    <xf numFmtId="0" fontId="3" fillId="6" borderId="1" xfId="3" applyFont="1" applyFill="1" applyBorder="1" applyAlignment="1">
      <alignment vertical="center" wrapText="1"/>
    </xf>
    <xf numFmtId="3" fontId="3" fillId="6" borderId="1" xfId="3" applyNumberFormat="1" applyFont="1" applyFill="1" applyBorder="1" applyAlignment="1">
      <alignment horizontal="center" vertical="center" wrapText="1"/>
    </xf>
    <xf numFmtId="0" fontId="3" fillId="7" borderId="1" xfId="3" applyFont="1" applyFill="1" applyBorder="1" applyAlignment="1">
      <alignment vertical="center" wrapText="1"/>
    </xf>
    <xf numFmtId="3" fontId="3" fillId="7" borderId="1" xfId="3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3" fontId="8" fillId="8" borderId="1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4" applyFont="1" applyAlignment="1" applyProtection="1">
      <alignment horizontal="left"/>
    </xf>
    <xf numFmtId="0" fontId="16" fillId="0" borderId="0" xfId="0" applyFont="1"/>
    <xf numFmtId="0" fontId="15" fillId="0" borderId="0" xfId="4" applyFont="1" applyAlignment="1" applyProtection="1"/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4" fillId="0" borderId="1" xfId="1" applyNumberFormat="1" applyFont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164" fontId="3" fillId="5" borderId="1" xfId="1" applyNumberFormat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164" fontId="3" fillId="7" borderId="1" xfId="1" applyNumberFormat="1" applyFont="1" applyFill="1" applyBorder="1" applyAlignment="1">
      <alignment horizontal="center" vertical="center" wrapText="1"/>
    </xf>
    <xf numFmtId="164" fontId="8" fillId="8" borderId="1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3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3" borderId="2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4" borderId="2" xfId="3" applyFont="1" applyFill="1" applyBorder="1" applyAlignment="1">
      <alignment horizontal="center" vertical="center" wrapText="1"/>
    </xf>
    <xf numFmtId="0" fontId="3" fillId="5" borderId="2" xfId="3" applyFont="1" applyFill="1" applyBorder="1" applyAlignment="1">
      <alignment horizontal="center" vertical="center" wrapText="1"/>
    </xf>
    <xf numFmtId="0" fontId="3" fillId="6" borderId="2" xfId="3" applyFont="1" applyFill="1" applyBorder="1" applyAlignment="1">
      <alignment horizontal="center" vertical="center" wrapText="1"/>
    </xf>
    <xf numFmtId="0" fontId="3" fillId="7" borderId="2" xfId="3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textRotation="255" readingOrder="2"/>
    </xf>
    <xf numFmtId="0" fontId="10" fillId="2" borderId="1" xfId="0" applyFont="1" applyFill="1" applyBorder="1" applyAlignment="1">
      <alignment vertical="center" textRotation="255" readingOrder="2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47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Avertissement 2" xfId="29"/>
    <cellStyle name="Calcul 2" xfId="30"/>
    <cellStyle name="Cellule liée 2" xfId="31"/>
    <cellStyle name="Commentaire 2" xfId="32"/>
    <cellStyle name="Entrée 2" xfId="33"/>
    <cellStyle name="Insatisfaisant 2" xfId="34"/>
    <cellStyle name="Lien hypertexte" xfId="4" builtinId="8"/>
    <cellStyle name="Neutre 2" xfId="35"/>
    <cellStyle name="Normal" xfId="0" builtinId="0"/>
    <cellStyle name="Normal 2" xfId="36"/>
    <cellStyle name="Normal_Analyse" xfId="3"/>
    <cellStyle name="Normal_Feuil3" xfId="2"/>
    <cellStyle name="Pourcentage" xfId="1" builtinId="5"/>
    <cellStyle name="Satisfaisant 2" xfId="37"/>
    <cellStyle name="Sortie 2" xfId="38"/>
    <cellStyle name="Texte explicatif 2" xfId="39"/>
    <cellStyle name="Titre 2" xfId="40"/>
    <cellStyle name="Titre 1 2" xfId="41"/>
    <cellStyle name="Titre 2 2" xfId="42"/>
    <cellStyle name="Titre 3 2" xfId="43"/>
    <cellStyle name="Titre 4 2" xfId="44"/>
    <cellStyle name="Total 2" xfId="45"/>
    <cellStyle name="Vérification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5002049603350143"/>
                  <c:y val="-0.227196424707254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'2011'!$M$55:$M$59</c:f>
              <c:strCache>
                <c:ptCount val="5"/>
                <c:pt idx="0">
                  <c:v>Agglomération de Québec</c:v>
                </c:pt>
                <c:pt idx="1">
                  <c:v>Lévis</c:v>
                </c:pt>
                <c:pt idx="2">
                  <c:v>MRC de La Jacques-Cartier</c:v>
                </c:pt>
                <c:pt idx="3">
                  <c:v>MRC de La Côte-de-Beaupré</c:v>
                </c:pt>
                <c:pt idx="4">
                  <c:v>MRC de L'Île-d'Orléans</c:v>
                </c:pt>
              </c:strCache>
            </c:strRef>
          </c:cat>
          <c:val>
            <c:numRef>
              <c:f>'2011'!$N$55:$N$59</c:f>
              <c:numCache>
                <c:formatCode>0.0%</c:formatCode>
                <c:ptCount val="5"/>
                <c:pt idx="0">
                  <c:v>0.79567041878136602</c:v>
                </c:pt>
                <c:pt idx="1">
                  <c:v>0.12063568572967762</c:v>
                </c:pt>
                <c:pt idx="2">
                  <c:v>2.7375315432816353E-2</c:v>
                </c:pt>
                <c:pt idx="3">
                  <c:v>1.2759080212084266E-2</c:v>
                </c:pt>
                <c:pt idx="4">
                  <c:v>9.7819614959312714E-4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992633985267975"/>
          <c:y val="0.13252521027333364"/>
          <c:w val="0.34781559563119124"/>
          <c:h val="0.58796759957525802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114300</xdr:rowOff>
    </xdr:from>
    <xdr:to>
      <xdr:col>3</xdr:col>
      <xdr:colOff>0</xdr:colOff>
      <xdr:row>1</xdr:row>
      <xdr:rowOff>0</xdr:rowOff>
    </xdr:to>
    <xdr:pic>
      <xdr:nvPicPr>
        <xdr:cNvPr id="2" name="Picture 1" descr="Coul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143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63500</xdr:colOff>
      <xdr:row>53</xdr:row>
      <xdr:rowOff>133349</xdr:rowOff>
    </xdr:from>
    <xdr:to>
      <xdr:col>13</xdr:col>
      <xdr:colOff>647700</xdr:colOff>
      <xdr:row>66</xdr:row>
      <xdr:rowOff>76200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76200</xdr:colOff>
      <xdr:row>0</xdr:row>
      <xdr:rowOff>0</xdr:rowOff>
    </xdr:from>
    <xdr:to>
      <xdr:col>11</xdr:col>
      <xdr:colOff>730250</xdr:colOff>
      <xdr:row>2</xdr:row>
      <xdr:rowOff>9525</xdr:rowOff>
    </xdr:to>
    <xdr:pic>
      <xdr:nvPicPr>
        <xdr:cNvPr id="4" name="Picture 2" descr="Couleu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0"/>
          <a:ext cx="882650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12.statcan.gc.ca/nhs-enm/2011/dp-pd/prof/index.cfm?Lang=F" TargetMode="External"/><Relationship Id="rId2" Type="http://schemas.openxmlformats.org/officeDocument/2006/relationships/hyperlink" Target="http://www12.statcan.gc.ca/nhs-enm/2011/dp-pd/dt-td/Rp-fra.cfm?LANG=F&amp;APATH=3&amp;DETAIL=0&amp;DIM=0&amp;FL=A&amp;FREE=0&amp;GC=0&amp;GID=0&amp;GK=0&amp;GRP=0&amp;PID=106036&amp;PRID=0&amp;PTYPE=105277&amp;S=0&amp;SHOWALL=1&amp;SUB=0&amp;Temporal=2013&amp;THEME=96&amp;VID=0&amp;VNAMEE=&amp;VNAMEF=" TargetMode="External"/><Relationship Id="rId1" Type="http://schemas.openxmlformats.org/officeDocument/2006/relationships/hyperlink" Target="http://www12.statcan.gc.ca/nhs-enm/2011/dp-pd/prof/index.cfm?Lang=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12.statcan.gc.ca/nhs-enm/2011/dp-pd/dt-td/Rp-fra.cfm?LANG=F&amp;APATH=3&amp;DETAIL=0&amp;DIM=0&amp;FL=A&amp;FREE=0&amp;GC=0&amp;GID=0&amp;GK=0&amp;GRP=0&amp;PID=106036&amp;PRID=0&amp;PTYPE=105277&amp;S=0&amp;SHOWALL=1&amp;SUB=0&amp;Temporal=2013&amp;THEME=96&amp;VID=0&amp;VNAMEE=&amp;VNAMEF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90"/>
  <sheetViews>
    <sheetView tabSelected="1" topLeftCell="C1" zoomScale="75" workbookViewId="0">
      <selection activeCell="D1" sqref="D1"/>
    </sheetView>
  </sheetViews>
  <sheetFormatPr baseColWidth="10" defaultColWidth="11" defaultRowHeight="15.6" x14ac:dyDescent="0.3"/>
  <cols>
    <col min="1" max="1" width="11" style="1" hidden="1" customWidth="1"/>
    <col min="2" max="2" width="5.5" style="1" customWidth="1"/>
    <col min="3" max="3" width="37.8984375" style="1" customWidth="1"/>
    <col min="4" max="4" width="14.59765625" style="3" customWidth="1"/>
    <col min="5" max="5" width="13.5" style="3" customWidth="1"/>
    <col min="6" max="6" width="13.19921875" style="4" customWidth="1"/>
    <col min="7" max="7" width="13.5" style="3" customWidth="1"/>
    <col min="8" max="8" width="13.19921875" style="5" customWidth="1"/>
    <col min="9" max="9" width="17.3984375" style="6" customWidth="1"/>
    <col min="10" max="10" width="14.09765625" style="5" customWidth="1"/>
    <col min="11" max="11" width="3" style="6" customWidth="1"/>
    <col min="12" max="12" width="10" style="5" customWidth="1"/>
    <col min="13" max="13" width="10.19921875" style="6" customWidth="1"/>
    <col min="14" max="14" width="10" style="5" customWidth="1"/>
    <col min="15" max="15" width="9.09765625" style="5" customWidth="1"/>
    <col min="16" max="16" width="10" style="5" customWidth="1"/>
    <col min="17" max="17" width="9.09765625" style="7" customWidth="1"/>
    <col min="18" max="18" width="9.3984375" style="8" customWidth="1"/>
    <col min="19" max="16384" width="11" style="1"/>
  </cols>
  <sheetData>
    <row r="2" spans="1:23" customFormat="1" x14ac:dyDescent="0.3">
      <c r="A2" s="1"/>
      <c r="B2" s="1"/>
      <c r="C2" s="2" t="s">
        <v>0</v>
      </c>
      <c r="D2" s="3"/>
      <c r="E2" s="3"/>
      <c r="F2" s="4"/>
      <c r="G2" s="3"/>
      <c r="H2" s="5"/>
      <c r="I2" s="6"/>
      <c r="J2" s="5"/>
      <c r="K2" s="6"/>
      <c r="L2" s="5"/>
      <c r="M2" s="6"/>
      <c r="N2" s="5"/>
      <c r="O2" s="5"/>
      <c r="P2" s="5"/>
      <c r="Q2" s="7"/>
      <c r="R2" s="8"/>
      <c r="S2" s="1"/>
      <c r="T2" s="1"/>
      <c r="U2" s="1"/>
      <c r="V2" s="1"/>
      <c r="W2" s="1"/>
    </row>
    <row r="3" spans="1:23" customFormat="1" x14ac:dyDescent="0.3">
      <c r="A3" s="1"/>
      <c r="B3" s="1"/>
      <c r="C3" s="2"/>
      <c r="D3" s="51" t="s">
        <v>1</v>
      </c>
      <c r="E3" s="52"/>
      <c r="F3" s="52"/>
      <c r="G3" s="52"/>
      <c r="H3" s="52"/>
      <c r="I3" s="52"/>
      <c r="J3" s="5"/>
      <c r="K3" s="6"/>
      <c r="L3" s="5"/>
      <c r="M3" s="6"/>
      <c r="N3" s="5"/>
      <c r="O3" s="5"/>
      <c r="P3" s="5"/>
      <c r="Q3" s="7"/>
      <c r="R3" s="8"/>
      <c r="S3" s="1"/>
      <c r="T3" s="1"/>
      <c r="U3" s="1"/>
      <c r="V3" s="1"/>
      <c r="W3" s="1"/>
    </row>
    <row r="4" spans="1:23" s="9" customFormat="1" ht="24" customHeight="1" x14ac:dyDescent="0.3">
      <c r="C4" s="53" t="s">
        <v>2</v>
      </c>
      <c r="D4" s="55" t="s">
        <v>3</v>
      </c>
      <c r="E4" s="57" t="s">
        <v>4</v>
      </c>
      <c r="F4" s="58" t="s">
        <v>5</v>
      </c>
      <c r="G4" s="59" t="s">
        <v>6</v>
      </c>
      <c r="H4" s="60" t="s">
        <v>7</v>
      </c>
      <c r="I4" s="61" t="s">
        <v>8</v>
      </c>
      <c r="J4" s="62" t="s">
        <v>9</v>
      </c>
      <c r="L4" s="64" t="s">
        <v>10</v>
      </c>
    </row>
    <row r="5" spans="1:23" s="9" customFormat="1" ht="75" customHeight="1" x14ac:dyDescent="0.3">
      <c r="C5" s="54"/>
      <c r="D5" s="56"/>
      <c r="E5" s="56"/>
      <c r="F5" s="56"/>
      <c r="G5" s="56"/>
      <c r="H5" s="56"/>
      <c r="I5" s="56"/>
      <c r="J5" s="63"/>
      <c r="L5" s="63"/>
    </row>
    <row r="6" spans="1:23" s="10" customFormat="1" ht="15.9" customHeight="1" x14ac:dyDescent="0.3">
      <c r="B6" s="65" t="s">
        <v>11</v>
      </c>
      <c r="C6" s="11" t="s">
        <v>3</v>
      </c>
      <c r="D6" s="12">
        <f t="shared" ref="D6:I6" si="0">SUM(D7:D9)</f>
        <v>233910</v>
      </c>
      <c r="E6" s="12">
        <f t="shared" si="0"/>
        <v>7605</v>
      </c>
      <c r="F6" s="12">
        <f t="shared" si="0"/>
        <v>5210</v>
      </c>
      <c r="G6" s="12">
        <f t="shared" si="0"/>
        <v>1035</v>
      </c>
      <c r="H6" s="13">
        <f t="shared" si="0"/>
        <v>155</v>
      </c>
      <c r="I6" s="12">
        <f t="shared" si="0"/>
        <v>247915</v>
      </c>
      <c r="J6" s="12">
        <v>254400</v>
      </c>
      <c r="L6" s="12">
        <f>SUM(L7:L9)</f>
        <v>4430</v>
      </c>
    </row>
    <row r="7" spans="1:23" s="9" customFormat="1" ht="15.9" customHeight="1" x14ac:dyDescent="0.3">
      <c r="A7" s="9">
        <v>23027</v>
      </c>
      <c r="B7" s="66"/>
      <c r="C7" s="14" t="s">
        <v>12</v>
      </c>
      <c r="D7" s="15">
        <v>219055</v>
      </c>
      <c r="E7" s="15">
        <v>6820</v>
      </c>
      <c r="F7" s="15">
        <v>4880</v>
      </c>
      <c r="G7" s="15">
        <v>1035</v>
      </c>
      <c r="H7" s="16">
        <v>155</v>
      </c>
      <c r="I7" s="15">
        <f>D7+E7+F7+G7+H7</f>
        <v>231945</v>
      </c>
      <c r="J7" s="15">
        <v>237620</v>
      </c>
      <c r="L7" s="15">
        <v>4095</v>
      </c>
    </row>
    <row r="8" spans="1:23" s="9" customFormat="1" ht="15.9" customHeight="1" x14ac:dyDescent="0.3">
      <c r="A8" s="9">
        <v>23057</v>
      </c>
      <c r="B8" s="66"/>
      <c r="C8" s="14" t="s">
        <v>13</v>
      </c>
      <c r="D8" s="15">
        <v>6960</v>
      </c>
      <c r="E8" s="15">
        <v>360</v>
      </c>
      <c r="F8" s="15">
        <v>140</v>
      </c>
      <c r="G8" s="15">
        <v>0</v>
      </c>
      <c r="H8" s="16">
        <v>0</v>
      </c>
      <c r="I8" s="15">
        <f>D8+E8+F8+G8+H8</f>
        <v>7460</v>
      </c>
      <c r="J8" s="15">
        <v>7700</v>
      </c>
      <c r="L8" s="15">
        <v>30</v>
      </c>
      <c r="T8" s="17"/>
    </row>
    <row r="9" spans="1:23" s="9" customFormat="1" ht="15.9" customHeight="1" x14ac:dyDescent="0.3">
      <c r="A9" s="9">
        <v>23072</v>
      </c>
      <c r="B9" s="66"/>
      <c r="C9" s="14" t="s">
        <v>14</v>
      </c>
      <c r="D9" s="15">
        <v>7895</v>
      </c>
      <c r="E9" s="15">
        <v>425</v>
      </c>
      <c r="F9" s="15">
        <v>190</v>
      </c>
      <c r="G9" s="15">
        <v>0</v>
      </c>
      <c r="H9" s="16">
        <v>0</v>
      </c>
      <c r="I9" s="15">
        <f>D9+E9+F9+G9+H9</f>
        <v>8510</v>
      </c>
      <c r="J9" s="15">
        <v>9085</v>
      </c>
      <c r="L9" s="15">
        <v>305</v>
      </c>
    </row>
    <row r="10" spans="1:23" s="18" customFormat="1" ht="15.9" customHeight="1" x14ac:dyDescent="0.3">
      <c r="A10" s="18">
        <v>25213</v>
      </c>
      <c r="B10" s="66"/>
      <c r="C10" s="19" t="s">
        <v>4</v>
      </c>
      <c r="D10" s="20">
        <v>26485</v>
      </c>
      <c r="E10" s="20">
        <v>34305</v>
      </c>
      <c r="F10" s="20">
        <v>390</v>
      </c>
      <c r="G10" s="20">
        <v>40</v>
      </c>
      <c r="H10" s="20">
        <v>0</v>
      </c>
      <c r="I10" s="20">
        <f>D10+E10+F10+G10+H10</f>
        <v>61220</v>
      </c>
      <c r="J10" s="20">
        <v>66970</v>
      </c>
      <c r="L10" s="20">
        <v>4890</v>
      </c>
    </row>
    <row r="11" spans="1:23" s="9" customFormat="1" ht="15.9" customHeight="1" x14ac:dyDescent="0.3">
      <c r="A11" s="9">
        <v>220</v>
      </c>
      <c r="B11" s="66"/>
      <c r="C11" s="21" t="s">
        <v>5</v>
      </c>
      <c r="D11" s="22">
        <f t="shared" ref="D11:I11" si="1">SUM(D12:D20)</f>
        <v>11710</v>
      </c>
      <c r="E11" s="22">
        <f t="shared" si="1"/>
        <v>517</v>
      </c>
      <c r="F11" s="22">
        <f t="shared" si="1"/>
        <v>4025</v>
      </c>
      <c r="G11" s="22">
        <f t="shared" si="1"/>
        <v>0</v>
      </c>
      <c r="H11" s="22">
        <f t="shared" si="1"/>
        <v>0</v>
      </c>
      <c r="I11" s="22">
        <f t="shared" si="1"/>
        <v>16252</v>
      </c>
      <c r="J11" s="22">
        <v>17395</v>
      </c>
      <c r="L11" s="22">
        <f>SUM(L12:L20)</f>
        <v>255</v>
      </c>
    </row>
    <row r="12" spans="1:23" s="9" customFormat="1" ht="15.9" customHeight="1" x14ac:dyDescent="0.3">
      <c r="A12" s="9">
        <v>22010</v>
      </c>
      <c r="B12" s="66"/>
      <c r="C12" s="14" t="s">
        <v>15</v>
      </c>
      <c r="D12" s="15">
        <v>380</v>
      </c>
      <c r="E12" s="15">
        <v>0</v>
      </c>
      <c r="F12" s="15">
        <v>135</v>
      </c>
      <c r="G12" s="15">
        <v>0</v>
      </c>
      <c r="H12" s="16">
        <v>0</v>
      </c>
      <c r="I12" s="15">
        <f t="shared" ref="I12:I20" si="2">D12+E12+F12+G12+H12</f>
        <v>515</v>
      </c>
      <c r="J12" s="15">
        <v>620</v>
      </c>
      <c r="L12" s="15">
        <v>0</v>
      </c>
    </row>
    <row r="13" spans="1:23" s="9" customFormat="1" ht="15.9" customHeight="1" x14ac:dyDescent="0.3">
      <c r="A13" s="9">
        <v>22040</v>
      </c>
      <c r="B13" s="66"/>
      <c r="C13" s="14" t="s">
        <v>16</v>
      </c>
      <c r="D13" s="15">
        <v>2895</v>
      </c>
      <c r="E13" s="15">
        <v>100</v>
      </c>
      <c r="F13" s="15">
        <v>375</v>
      </c>
      <c r="G13" s="15">
        <v>0</v>
      </c>
      <c r="H13" s="16">
        <v>0</v>
      </c>
      <c r="I13" s="15">
        <f t="shared" si="2"/>
        <v>3370</v>
      </c>
      <c r="J13" s="15">
        <v>3545</v>
      </c>
      <c r="L13" s="15">
        <v>0</v>
      </c>
    </row>
    <row r="14" spans="1:23" s="9" customFormat="1" ht="15.9" customHeight="1" x14ac:dyDescent="0.3">
      <c r="A14" s="9">
        <v>22030</v>
      </c>
      <c r="B14" s="66"/>
      <c r="C14" s="14" t="s">
        <v>17</v>
      </c>
      <c r="D14" s="15">
        <v>200</v>
      </c>
      <c r="E14" s="15">
        <v>0</v>
      </c>
      <c r="F14" s="15">
        <v>40</v>
      </c>
      <c r="G14" s="15">
        <v>0</v>
      </c>
      <c r="H14" s="16">
        <v>0</v>
      </c>
      <c r="I14" s="15">
        <f t="shared" si="2"/>
        <v>240</v>
      </c>
      <c r="J14" s="15">
        <v>270</v>
      </c>
      <c r="L14" s="15">
        <v>0</v>
      </c>
    </row>
    <row r="15" spans="1:23" s="9" customFormat="1" ht="15.9" customHeight="1" x14ac:dyDescent="0.3">
      <c r="A15" s="9">
        <v>22015</v>
      </c>
      <c r="B15" s="66"/>
      <c r="C15" s="14" t="s">
        <v>18</v>
      </c>
      <c r="D15" s="15">
        <v>25</v>
      </c>
      <c r="E15" s="15">
        <v>0</v>
      </c>
      <c r="F15" s="15">
        <v>0</v>
      </c>
      <c r="G15" s="15">
        <v>0</v>
      </c>
      <c r="H15" s="16">
        <v>0</v>
      </c>
      <c r="I15" s="15">
        <f t="shared" si="2"/>
        <v>25</v>
      </c>
      <c r="J15" s="15">
        <v>60</v>
      </c>
      <c r="L15" s="15">
        <v>0</v>
      </c>
    </row>
    <row r="16" spans="1:23" s="9" customFormat="1" ht="15.9" customHeight="1" x14ac:dyDescent="0.3">
      <c r="A16" s="9">
        <v>22045</v>
      </c>
      <c r="B16" s="66"/>
      <c r="C16" s="14" t="s">
        <v>19</v>
      </c>
      <c r="D16" s="15">
        <v>2220</v>
      </c>
      <c r="E16" s="15">
        <v>135</v>
      </c>
      <c r="F16" s="15">
        <v>235</v>
      </c>
      <c r="G16" s="15">
        <v>0</v>
      </c>
      <c r="H16" s="16">
        <v>0</v>
      </c>
      <c r="I16" s="15">
        <f t="shared" si="2"/>
        <v>2590</v>
      </c>
      <c r="J16" s="15">
        <v>2755</v>
      </c>
      <c r="L16" s="15">
        <v>45</v>
      </c>
    </row>
    <row r="17" spans="1:12" s="9" customFormat="1" ht="16.5" customHeight="1" x14ac:dyDescent="0.3">
      <c r="A17" s="9">
        <v>22005</v>
      </c>
      <c r="B17" s="66"/>
      <c r="C17" s="14" t="s">
        <v>20</v>
      </c>
      <c r="D17" s="15">
        <v>1555</v>
      </c>
      <c r="E17" s="15">
        <v>102</v>
      </c>
      <c r="F17" s="15">
        <v>1140</v>
      </c>
      <c r="G17" s="15">
        <v>0</v>
      </c>
      <c r="H17" s="16">
        <v>0</v>
      </c>
      <c r="I17" s="15">
        <f t="shared" si="2"/>
        <v>2797</v>
      </c>
      <c r="J17" s="15">
        <v>3060</v>
      </c>
      <c r="L17" s="15">
        <v>210</v>
      </c>
    </row>
    <row r="18" spans="1:12" s="9" customFormat="1" ht="15.9" customHeight="1" x14ac:dyDescent="0.3">
      <c r="A18" s="9">
        <v>22025</v>
      </c>
      <c r="B18" s="66"/>
      <c r="C18" s="14" t="s">
        <v>21</v>
      </c>
      <c r="D18" s="15">
        <v>640</v>
      </c>
      <c r="E18" s="15">
        <v>60</v>
      </c>
      <c r="F18" s="15">
        <v>510</v>
      </c>
      <c r="G18" s="15">
        <v>0</v>
      </c>
      <c r="H18" s="16">
        <v>0</v>
      </c>
      <c r="I18" s="15">
        <f t="shared" si="2"/>
        <v>1210</v>
      </c>
      <c r="J18" s="15">
        <v>1285</v>
      </c>
      <c r="L18" s="15">
        <v>0</v>
      </c>
    </row>
    <row r="19" spans="1:12" s="9" customFormat="1" ht="15.9" customHeight="1" x14ac:dyDescent="0.3">
      <c r="A19" s="9">
        <v>22020</v>
      </c>
      <c r="B19" s="66"/>
      <c r="C19" s="14" t="s">
        <v>22</v>
      </c>
      <c r="D19" s="15">
        <v>1145</v>
      </c>
      <c r="E19" s="15">
        <v>90</v>
      </c>
      <c r="F19" s="15">
        <v>1140</v>
      </c>
      <c r="G19" s="15">
        <v>0</v>
      </c>
      <c r="H19" s="16">
        <v>0</v>
      </c>
      <c r="I19" s="15">
        <f t="shared" si="2"/>
        <v>2375</v>
      </c>
      <c r="J19" s="15">
        <v>2545</v>
      </c>
      <c r="L19" s="15">
        <v>0</v>
      </c>
    </row>
    <row r="20" spans="1:12" s="9" customFormat="1" ht="15.9" customHeight="1" x14ac:dyDescent="0.3">
      <c r="A20" s="9">
        <v>22035</v>
      </c>
      <c r="B20" s="66"/>
      <c r="C20" s="14" t="s">
        <v>23</v>
      </c>
      <c r="D20" s="15">
        <v>2650</v>
      </c>
      <c r="E20" s="15">
        <v>30</v>
      </c>
      <c r="F20" s="15">
        <v>450</v>
      </c>
      <c r="G20" s="15">
        <v>0</v>
      </c>
      <c r="H20" s="16">
        <v>0</v>
      </c>
      <c r="I20" s="15">
        <f t="shared" si="2"/>
        <v>3130</v>
      </c>
      <c r="J20" s="15">
        <v>3260</v>
      </c>
      <c r="L20" s="15">
        <v>0</v>
      </c>
    </row>
    <row r="21" spans="1:12" s="9" customFormat="1" ht="15.9" customHeight="1" x14ac:dyDescent="0.3">
      <c r="A21" s="9">
        <v>210</v>
      </c>
      <c r="B21" s="66"/>
      <c r="C21" s="23" t="s">
        <v>6</v>
      </c>
      <c r="D21" s="24">
        <f t="shared" ref="D21:I21" si="3">SUM(D22:D29)</f>
        <v>6980</v>
      </c>
      <c r="E21" s="24">
        <f t="shared" si="3"/>
        <v>120</v>
      </c>
      <c r="F21" s="24">
        <f t="shared" si="3"/>
        <v>30</v>
      </c>
      <c r="G21" s="24">
        <f t="shared" si="3"/>
        <v>3425</v>
      </c>
      <c r="H21" s="24">
        <f t="shared" si="3"/>
        <v>0</v>
      </c>
      <c r="I21" s="24">
        <f t="shared" si="3"/>
        <v>10555</v>
      </c>
      <c r="J21" s="24">
        <v>11480</v>
      </c>
      <c r="L21" s="24">
        <f>SUM(L22:L29)</f>
        <v>30</v>
      </c>
    </row>
    <row r="22" spans="1:12" s="9" customFormat="1" ht="15.9" customHeight="1" x14ac:dyDescent="0.3">
      <c r="A22" s="9">
        <v>21025</v>
      </c>
      <c r="B22" s="66"/>
      <c r="C22" s="14" t="s">
        <v>24</v>
      </c>
      <c r="D22" s="15">
        <v>605</v>
      </c>
      <c r="E22" s="15">
        <v>0</v>
      </c>
      <c r="F22" s="15">
        <v>0</v>
      </c>
      <c r="G22" s="15">
        <v>660</v>
      </c>
      <c r="H22" s="16">
        <v>0</v>
      </c>
      <c r="I22" s="15">
        <f t="shared" ref="I22:I29" si="4">D22+E22+F22+G22+H22</f>
        <v>1265</v>
      </c>
      <c r="J22" s="15">
        <v>1390</v>
      </c>
      <c r="L22" s="15">
        <v>0</v>
      </c>
    </row>
    <row r="23" spans="1:12" s="9" customFormat="1" ht="15.9" customHeight="1" x14ac:dyDescent="0.3">
      <c r="A23" s="9">
        <v>21045</v>
      </c>
      <c r="B23" s="66"/>
      <c r="C23" s="14" t="s">
        <v>25</v>
      </c>
      <c r="D23" s="15">
        <v>2595</v>
      </c>
      <c r="E23" s="15">
        <v>30</v>
      </c>
      <c r="F23" s="15">
        <v>30</v>
      </c>
      <c r="G23" s="15">
        <v>310</v>
      </c>
      <c r="H23" s="16">
        <v>0</v>
      </c>
      <c r="I23" s="15">
        <f t="shared" si="4"/>
        <v>2965</v>
      </c>
      <c r="J23" s="15">
        <v>3055</v>
      </c>
      <c r="L23" s="15">
        <v>0</v>
      </c>
    </row>
    <row r="24" spans="1:12" s="9" customFormat="1" ht="15.9" customHeight="1" x14ac:dyDescent="0.3">
      <c r="A24" s="9">
        <v>21035</v>
      </c>
      <c r="B24" s="66"/>
      <c r="C24" s="14" t="s">
        <v>26</v>
      </c>
      <c r="D24" s="15">
        <v>1140</v>
      </c>
      <c r="E24" s="15">
        <v>55</v>
      </c>
      <c r="F24" s="15">
        <v>0</v>
      </c>
      <c r="G24" s="15">
        <v>455</v>
      </c>
      <c r="H24" s="16">
        <v>0</v>
      </c>
      <c r="I24" s="15">
        <f t="shared" si="4"/>
        <v>1650</v>
      </c>
      <c r="J24" s="15">
        <v>1795</v>
      </c>
      <c r="L24" s="15">
        <v>0</v>
      </c>
    </row>
    <row r="25" spans="1:12" s="9" customFormat="1" ht="15.9" customHeight="1" x14ac:dyDescent="0.3">
      <c r="A25" s="9">
        <v>21040</v>
      </c>
      <c r="B25" s="66"/>
      <c r="C25" s="14" t="s">
        <v>27</v>
      </c>
      <c r="D25" s="15">
        <v>1355</v>
      </c>
      <c r="E25" s="15">
        <v>35</v>
      </c>
      <c r="F25" s="15">
        <v>0</v>
      </c>
      <c r="G25" s="15">
        <v>230</v>
      </c>
      <c r="H25" s="16">
        <v>0</v>
      </c>
      <c r="I25" s="15">
        <f t="shared" si="4"/>
        <v>1620</v>
      </c>
      <c r="J25" s="15">
        <v>1745</v>
      </c>
      <c r="L25" s="15">
        <v>0</v>
      </c>
    </row>
    <row r="26" spans="1:12" s="9" customFormat="1" ht="15.9" customHeight="1" x14ac:dyDescent="0.3">
      <c r="A26" s="9">
        <v>21030</v>
      </c>
      <c r="B26" s="66"/>
      <c r="C26" s="14" t="s">
        <v>28</v>
      </c>
      <c r="D26" s="15">
        <v>390</v>
      </c>
      <c r="E26" s="15">
        <v>0</v>
      </c>
      <c r="F26" s="15">
        <v>0</v>
      </c>
      <c r="G26" s="15">
        <v>565</v>
      </c>
      <c r="H26" s="16">
        <v>0</v>
      </c>
      <c r="I26" s="15">
        <f t="shared" si="4"/>
        <v>955</v>
      </c>
      <c r="J26" s="15">
        <v>1045</v>
      </c>
      <c r="L26" s="15">
        <v>0</v>
      </c>
    </row>
    <row r="27" spans="1:12" s="9" customFormat="1" ht="15.9" customHeight="1" x14ac:dyDescent="0.3">
      <c r="A27" s="9">
        <v>21010</v>
      </c>
      <c r="B27" s="66"/>
      <c r="C27" s="14" t="s">
        <v>29</v>
      </c>
      <c r="D27" s="15">
        <v>530</v>
      </c>
      <c r="E27" s="15">
        <v>0</v>
      </c>
      <c r="F27" s="15">
        <v>0</v>
      </c>
      <c r="G27" s="15">
        <v>520</v>
      </c>
      <c r="H27" s="16">
        <v>0</v>
      </c>
      <c r="I27" s="15">
        <f t="shared" si="4"/>
        <v>1050</v>
      </c>
      <c r="J27" s="15">
        <v>1280</v>
      </c>
      <c r="L27" s="15">
        <v>30</v>
      </c>
    </row>
    <row r="28" spans="1:12" s="9" customFormat="1" ht="15.9" customHeight="1" x14ac:dyDescent="0.3">
      <c r="A28" s="9">
        <v>21020</v>
      </c>
      <c r="B28" s="66"/>
      <c r="C28" s="14" t="s">
        <v>30</v>
      </c>
      <c r="D28" s="15">
        <v>225</v>
      </c>
      <c r="E28" s="15">
        <v>0</v>
      </c>
      <c r="F28" s="15">
        <v>0</v>
      </c>
      <c r="G28" s="15">
        <v>280</v>
      </c>
      <c r="H28" s="16">
        <v>0</v>
      </c>
      <c r="I28" s="15">
        <f t="shared" si="4"/>
        <v>505</v>
      </c>
      <c r="J28" s="15">
        <v>570</v>
      </c>
      <c r="L28" s="15">
        <v>0</v>
      </c>
    </row>
    <row r="29" spans="1:12" s="9" customFormat="1" ht="15.9" customHeight="1" x14ac:dyDescent="0.3">
      <c r="A29" s="9">
        <v>21005</v>
      </c>
      <c r="B29" s="66"/>
      <c r="C29" s="14" t="s">
        <v>31</v>
      </c>
      <c r="D29" s="15">
        <v>140</v>
      </c>
      <c r="E29" s="15">
        <v>0</v>
      </c>
      <c r="F29" s="15">
        <v>0</v>
      </c>
      <c r="G29" s="15">
        <v>405</v>
      </c>
      <c r="H29" s="16">
        <v>0</v>
      </c>
      <c r="I29" s="15">
        <f t="shared" si="4"/>
        <v>545</v>
      </c>
      <c r="J29" s="15">
        <v>605</v>
      </c>
      <c r="L29" s="15">
        <v>0</v>
      </c>
    </row>
    <row r="30" spans="1:12" s="9" customFormat="1" ht="15.9" customHeight="1" x14ac:dyDescent="0.3">
      <c r="A30" s="9">
        <v>200</v>
      </c>
      <c r="B30" s="66"/>
      <c r="C30" s="25" t="s">
        <v>7</v>
      </c>
      <c r="D30" s="26">
        <f t="shared" ref="D30:I30" si="5">SUM(D31:D36)</f>
        <v>1540</v>
      </c>
      <c r="E30" s="26">
        <f t="shared" si="5"/>
        <v>0</v>
      </c>
      <c r="F30" s="26">
        <f t="shared" si="5"/>
        <v>0</v>
      </c>
      <c r="G30" s="26">
        <f t="shared" si="5"/>
        <v>0</v>
      </c>
      <c r="H30" s="26">
        <f t="shared" si="5"/>
        <v>190</v>
      </c>
      <c r="I30" s="26">
        <f t="shared" si="5"/>
        <v>1730</v>
      </c>
      <c r="J30" s="26">
        <v>2445</v>
      </c>
      <c r="L30" s="26">
        <f>SUM(L31:L36)</f>
        <v>0</v>
      </c>
    </row>
    <row r="31" spans="1:12" s="9" customFormat="1" ht="15.9" customHeight="1" x14ac:dyDescent="0.3">
      <c r="A31" s="9">
        <v>20010</v>
      </c>
      <c r="B31" s="66"/>
      <c r="C31" s="14" t="s">
        <v>32</v>
      </c>
      <c r="D31" s="15">
        <v>185</v>
      </c>
      <c r="E31" s="15">
        <v>0</v>
      </c>
      <c r="F31" s="15">
        <v>0</v>
      </c>
      <c r="G31" s="15">
        <v>0</v>
      </c>
      <c r="H31" s="16">
        <v>55</v>
      </c>
      <c r="I31" s="15">
        <f>D31+E31+F31+G31+H31</f>
        <v>240</v>
      </c>
      <c r="J31" s="15">
        <v>270</v>
      </c>
      <c r="L31" s="15">
        <v>0</v>
      </c>
    </row>
    <row r="32" spans="1:12" s="9" customFormat="1" ht="15.9" customHeight="1" x14ac:dyDescent="0.3">
      <c r="A32" s="9">
        <v>20030</v>
      </c>
      <c r="B32" s="66"/>
      <c r="C32" s="14" t="s">
        <v>33</v>
      </c>
      <c r="D32" s="15">
        <v>340</v>
      </c>
      <c r="E32" s="15">
        <v>0</v>
      </c>
      <c r="F32" s="15">
        <v>0</v>
      </c>
      <c r="G32" s="15">
        <v>0</v>
      </c>
      <c r="H32" s="16">
        <v>0</v>
      </c>
      <c r="I32" s="15">
        <f>D32+E32+F32+G32+H32</f>
        <v>340</v>
      </c>
      <c r="J32" s="15">
        <v>400</v>
      </c>
      <c r="L32" s="15">
        <v>0</v>
      </c>
    </row>
    <row r="33" spans="1:18" s="9" customFormat="1" ht="15.9" customHeight="1" x14ac:dyDescent="0.3">
      <c r="A33" s="9">
        <v>20005</v>
      </c>
      <c r="B33" s="66"/>
      <c r="C33" s="14" t="s">
        <v>34</v>
      </c>
      <c r="D33" s="15" t="s">
        <v>35</v>
      </c>
      <c r="E33" s="15" t="s">
        <v>35</v>
      </c>
      <c r="F33" s="15" t="s">
        <v>35</v>
      </c>
      <c r="G33" s="15" t="s">
        <v>35</v>
      </c>
      <c r="H33" s="15" t="s">
        <v>35</v>
      </c>
      <c r="I33" s="15" t="s">
        <v>35</v>
      </c>
      <c r="J33" s="15" t="s">
        <v>35</v>
      </c>
      <c r="L33" s="15" t="s">
        <v>35</v>
      </c>
    </row>
    <row r="34" spans="1:18" s="9" customFormat="1" ht="15.9" customHeight="1" x14ac:dyDescent="0.3">
      <c r="A34" s="9">
        <v>20015</v>
      </c>
      <c r="B34" s="66"/>
      <c r="C34" s="14" t="s">
        <v>36</v>
      </c>
      <c r="D34" s="15" t="s">
        <v>35</v>
      </c>
      <c r="E34" s="15" t="s">
        <v>35</v>
      </c>
      <c r="F34" s="15" t="s">
        <v>35</v>
      </c>
      <c r="G34" s="15" t="s">
        <v>35</v>
      </c>
      <c r="H34" s="15" t="s">
        <v>35</v>
      </c>
      <c r="I34" s="15" t="s">
        <v>35</v>
      </c>
      <c r="J34" s="15" t="s">
        <v>35</v>
      </c>
      <c r="L34" s="15" t="s">
        <v>35</v>
      </c>
    </row>
    <row r="35" spans="1:18" s="9" customFormat="1" ht="15.9" customHeight="1" x14ac:dyDescent="0.3">
      <c r="A35" s="9">
        <v>20020</v>
      </c>
      <c r="B35" s="66"/>
      <c r="C35" s="14" t="s">
        <v>37</v>
      </c>
      <c r="D35" s="15">
        <v>475</v>
      </c>
      <c r="E35" s="15">
        <v>0</v>
      </c>
      <c r="F35" s="15">
        <v>0</v>
      </c>
      <c r="G35" s="15">
        <v>0</v>
      </c>
      <c r="H35" s="16">
        <v>70</v>
      </c>
      <c r="I35" s="15">
        <f>D35+E35+F35+G35+H35</f>
        <v>545</v>
      </c>
      <c r="J35" s="15">
        <v>635</v>
      </c>
      <c r="L35" s="15">
        <v>0</v>
      </c>
    </row>
    <row r="36" spans="1:18" s="9" customFormat="1" ht="15.9" customHeight="1" x14ac:dyDescent="0.3">
      <c r="A36" s="9">
        <v>20025</v>
      </c>
      <c r="B36" s="66"/>
      <c r="C36" s="14" t="s">
        <v>38</v>
      </c>
      <c r="D36" s="15">
        <v>540</v>
      </c>
      <c r="E36" s="15">
        <v>0</v>
      </c>
      <c r="F36" s="15">
        <v>0</v>
      </c>
      <c r="G36" s="15">
        <v>0</v>
      </c>
      <c r="H36" s="16">
        <v>65</v>
      </c>
      <c r="I36" s="15">
        <f>D36+E36+F36+G36+H36</f>
        <v>605</v>
      </c>
      <c r="J36" s="15">
        <v>680</v>
      </c>
      <c r="L36" s="15">
        <v>0</v>
      </c>
    </row>
    <row r="37" spans="1:18" s="9" customFormat="1" ht="22.5" customHeight="1" x14ac:dyDescent="0.3">
      <c r="A37" s="9">
        <v>235</v>
      </c>
      <c r="B37" s="66"/>
      <c r="C37" s="27" t="s">
        <v>8</v>
      </c>
      <c r="D37" s="28">
        <f>D6+D10+D11+D21+D30</f>
        <v>280625</v>
      </c>
      <c r="E37" s="28">
        <f t="shared" ref="E37:J37" si="6">E6+E10+E11+E21+E30</f>
        <v>42547</v>
      </c>
      <c r="F37" s="28">
        <f t="shared" si="6"/>
        <v>9655</v>
      </c>
      <c r="G37" s="28">
        <f t="shared" si="6"/>
        <v>4500</v>
      </c>
      <c r="H37" s="28">
        <f t="shared" si="6"/>
        <v>345</v>
      </c>
      <c r="I37" s="28">
        <f t="shared" si="6"/>
        <v>337672</v>
      </c>
      <c r="J37" s="28">
        <f t="shared" si="6"/>
        <v>352690</v>
      </c>
      <c r="L37" s="28">
        <f>L6+L10+L11+L21+L30</f>
        <v>9605</v>
      </c>
    </row>
    <row r="38" spans="1:18" customFormat="1" x14ac:dyDescent="0.3">
      <c r="C38" s="29" t="s">
        <v>39</v>
      </c>
      <c r="D38" s="30"/>
      <c r="E38" s="30"/>
      <c r="F38" s="4"/>
      <c r="G38" s="3"/>
      <c r="H38" s="4"/>
      <c r="I38" s="3"/>
      <c r="J38" s="4"/>
      <c r="K38" s="3"/>
      <c r="L38" s="4"/>
      <c r="M38" s="3"/>
      <c r="N38" s="4"/>
      <c r="O38" s="4"/>
      <c r="P38" s="4"/>
      <c r="Q38" s="31"/>
      <c r="R38" s="32"/>
    </row>
    <row r="39" spans="1:18" x14ac:dyDescent="0.3">
      <c r="C39" s="33" t="s">
        <v>40</v>
      </c>
      <c r="D39" s="30"/>
      <c r="E39" s="30"/>
    </row>
    <row r="40" spans="1:18" s="34" customFormat="1" ht="11.4" x14ac:dyDescent="0.2">
      <c r="C40" s="35" t="s">
        <v>41</v>
      </c>
      <c r="D40" s="36"/>
      <c r="E40" s="36"/>
      <c r="F40" s="37"/>
      <c r="G40" s="36"/>
      <c r="H40" s="37"/>
      <c r="I40" s="36"/>
      <c r="J40" s="37"/>
      <c r="K40" s="36"/>
      <c r="L40" s="37"/>
      <c r="M40" s="36"/>
      <c r="N40" s="37"/>
      <c r="O40" s="37"/>
      <c r="P40" s="37"/>
      <c r="Q40" s="7"/>
      <c r="R40" s="8"/>
    </row>
    <row r="41" spans="1:18" s="34" customFormat="1" ht="11.25" customHeight="1" x14ac:dyDescent="0.2">
      <c r="A41" s="38"/>
      <c r="B41" s="38"/>
      <c r="C41" s="39" t="s">
        <v>42</v>
      </c>
      <c r="D41" s="36"/>
      <c r="E41" s="36"/>
      <c r="F41" s="37"/>
      <c r="G41" s="36"/>
      <c r="H41" s="37"/>
      <c r="I41" s="36"/>
      <c r="J41" s="37"/>
      <c r="K41" s="36"/>
      <c r="L41" s="37"/>
      <c r="M41" s="36"/>
      <c r="N41" s="37"/>
      <c r="O41" s="37"/>
      <c r="P41" s="37"/>
      <c r="Q41" s="7"/>
      <c r="R41" s="8"/>
    </row>
    <row r="42" spans="1:18" s="34" customFormat="1" ht="5.25" customHeight="1" x14ac:dyDescent="0.2">
      <c r="A42" s="38"/>
      <c r="B42" s="38"/>
      <c r="C42" s="67" t="s">
        <v>43</v>
      </c>
      <c r="D42" s="68"/>
      <c r="E42" s="68"/>
      <c r="F42" s="68"/>
      <c r="G42" s="68"/>
      <c r="H42" s="68"/>
      <c r="I42" s="68"/>
      <c r="J42" s="68"/>
      <c r="K42" s="68"/>
      <c r="L42" s="68"/>
      <c r="M42" s="36"/>
      <c r="N42" s="37"/>
      <c r="O42" s="37"/>
      <c r="P42" s="37"/>
      <c r="Q42" s="7"/>
      <c r="R42" s="8"/>
    </row>
    <row r="43" spans="1:18" s="34" customFormat="1" ht="8.25" customHeight="1" x14ac:dyDescent="0.2">
      <c r="A43" s="38"/>
      <c r="B43" s="3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36"/>
      <c r="N43" s="37"/>
      <c r="O43" s="37"/>
      <c r="P43" s="37"/>
      <c r="Q43" s="7"/>
      <c r="R43" s="8"/>
    </row>
    <row r="44" spans="1:18" s="34" customFormat="1" ht="11.25" customHeight="1" x14ac:dyDescent="0.2">
      <c r="A44" s="38"/>
      <c r="B44" s="3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36"/>
      <c r="N44" s="37"/>
      <c r="O44" s="37"/>
      <c r="P44" s="37"/>
      <c r="Q44" s="7"/>
      <c r="R44" s="8"/>
    </row>
    <row r="45" spans="1:18" s="34" customFormat="1" ht="3" customHeight="1" x14ac:dyDescent="0.2">
      <c r="A45" s="38"/>
      <c r="B45" s="3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36"/>
      <c r="N45" s="37"/>
      <c r="O45" s="37"/>
      <c r="P45" s="37"/>
      <c r="Q45" s="7"/>
      <c r="R45" s="8"/>
    </row>
    <row r="46" spans="1:18" s="34" customFormat="1" ht="14.25" customHeight="1" x14ac:dyDescent="0.3">
      <c r="A46" s="38"/>
      <c r="B46" s="38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6"/>
      <c r="N46" s="37"/>
      <c r="O46" s="37"/>
      <c r="P46" s="37"/>
      <c r="Q46" s="7"/>
      <c r="R46" s="8"/>
    </row>
    <row r="47" spans="1:18" x14ac:dyDescent="0.3">
      <c r="C47" s="2" t="s">
        <v>44</v>
      </c>
    </row>
    <row r="48" spans="1:18" ht="15" x14ac:dyDescent="0.25">
      <c r="D48" s="51" t="s">
        <v>1</v>
      </c>
      <c r="E48" s="52"/>
      <c r="F48" s="52"/>
      <c r="G48" s="52"/>
      <c r="H48" s="52"/>
      <c r="I48" s="52"/>
    </row>
    <row r="49" spans="1:23" ht="15.75" customHeight="1" x14ac:dyDescent="0.25">
      <c r="C49" s="71" t="s">
        <v>2</v>
      </c>
      <c r="D49" s="55" t="s">
        <v>3</v>
      </c>
      <c r="E49" s="57" t="s">
        <v>4</v>
      </c>
      <c r="F49" s="58" t="s">
        <v>5</v>
      </c>
      <c r="G49" s="59" t="s">
        <v>6</v>
      </c>
      <c r="H49" s="60" t="s">
        <v>7</v>
      </c>
      <c r="I49" s="61" t="s">
        <v>8</v>
      </c>
      <c r="J49" s="69" t="s">
        <v>45</v>
      </c>
    </row>
    <row r="50" spans="1:23" ht="30.75" customHeight="1" x14ac:dyDescent="0.25">
      <c r="C50" s="72"/>
      <c r="D50" s="56"/>
      <c r="E50" s="56"/>
      <c r="F50" s="56"/>
      <c r="G50" s="56"/>
      <c r="H50" s="56"/>
      <c r="I50" s="56"/>
      <c r="J50" s="70"/>
    </row>
    <row r="51" spans="1:23" s="42" customFormat="1" ht="15" x14ac:dyDescent="0.25">
      <c r="A51" s="1"/>
      <c r="B51" s="65" t="s">
        <v>11</v>
      </c>
      <c r="C51" s="11" t="s">
        <v>3</v>
      </c>
      <c r="D51" s="41">
        <f>D6/$J$6</f>
        <v>0.91945754716981132</v>
      </c>
      <c r="E51" s="41">
        <f>E6/$J$6</f>
        <v>2.9893867924528302E-2</v>
      </c>
      <c r="F51" s="41">
        <f>F6/$J$6</f>
        <v>2.0479559748427672E-2</v>
      </c>
      <c r="G51" s="41">
        <f>G6/$J$6</f>
        <v>4.0683962264150943E-3</v>
      </c>
      <c r="H51" s="41">
        <f>H6/$J$6</f>
        <v>6.092767295597484E-4</v>
      </c>
      <c r="I51" s="41">
        <f t="shared" ref="I51:I77" si="7">I6/J6</f>
        <v>0.97450864779874213</v>
      </c>
      <c r="J51" s="41">
        <f>L6/$J$6</f>
        <v>1.7413522012578616E-2</v>
      </c>
      <c r="L51" s="5"/>
      <c r="N51" s="5"/>
      <c r="O51" s="5"/>
      <c r="P51" s="5"/>
      <c r="Q51" s="7"/>
      <c r="R51" s="8"/>
      <c r="S51" s="1"/>
      <c r="T51" s="1"/>
      <c r="U51" s="1"/>
      <c r="V51" s="1"/>
      <c r="W51" s="1"/>
    </row>
    <row r="52" spans="1:23" s="42" customFormat="1" ht="15" x14ac:dyDescent="0.25">
      <c r="A52" s="1"/>
      <c r="B52" s="66"/>
      <c r="C52" s="14" t="s">
        <v>12</v>
      </c>
      <c r="D52" s="43">
        <f>D7/$J$7</f>
        <v>0.92187105462503161</v>
      </c>
      <c r="E52" s="43">
        <f>E7/$J$7</f>
        <v>2.8701287770389699E-2</v>
      </c>
      <c r="F52" s="43">
        <f>F7/$J$7</f>
        <v>2.0536991835704066E-2</v>
      </c>
      <c r="G52" s="43">
        <f>G7/$J$7</f>
        <v>4.3556939651544484E-3</v>
      </c>
      <c r="H52" s="43">
        <f>H7/$J$7</f>
        <v>6.5230199478158403E-4</v>
      </c>
      <c r="I52" s="43">
        <f t="shared" si="7"/>
        <v>0.97611733019106139</v>
      </c>
      <c r="J52" s="43">
        <f>L7/J7</f>
        <v>1.7233397862132818E-2</v>
      </c>
      <c r="L52" s="5"/>
      <c r="N52" s="5"/>
      <c r="O52" s="5"/>
      <c r="P52" s="5"/>
      <c r="Q52" s="7"/>
      <c r="R52" s="8"/>
      <c r="S52" s="1"/>
      <c r="T52" s="1"/>
      <c r="U52" s="1"/>
      <c r="V52" s="1"/>
      <c r="W52" s="1"/>
    </row>
    <row r="53" spans="1:23" s="42" customFormat="1" ht="15" x14ac:dyDescent="0.25">
      <c r="A53" s="1"/>
      <c r="B53" s="66"/>
      <c r="C53" s="14" t="s">
        <v>13</v>
      </c>
      <c r="D53" s="43">
        <f>D8/$J$8</f>
        <v>0.90389610389610386</v>
      </c>
      <c r="E53" s="43">
        <f>E8/$J$8</f>
        <v>4.6753246753246755E-2</v>
      </c>
      <c r="F53" s="43">
        <f>F8/$J$8</f>
        <v>1.8181818181818181E-2</v>
      </c>
      <c r="G53" s="43">
        <f>G8/$J$8</f>
        <v>0</v>
      </c>
      <c r="H53" s="43">
        <f>H8/$J$8</f>
        <v>0</v>
      </c>
      <c r="I53" s="43">
        <f t="shared" si="7"/>
        <v>0.96883116883116882</v>
      </c>
      <c r="J53" s="43">
        <f>L8/$J$8</f>
        <v>3.8961038961038961E-3</v>
      </c>
      <c r="L53" s="5"/>
      <c r="N53" s="5"/>
      <c r="O53" s="5"/>
      <c r="P53" s="5"/>
      <c r="Q53" s="7"/>
      <c r="R53" s="8"/>
      <c r="S53" s="1"/>
      <c r="T53" s="1"/>
      <c r="U53" s="1"/>
      <c r="V53" s="1"/>
      <c r="W53" s="1"/>
    </row>
    <row r="54" spans="1:23" ht="15" x14ac:dyDescent="0.25">
      <c r="B54" s="66"/>
      <c r="C54" s="14" t="s">
        <v>14</v>
      </c>
      <c r="D54" s="43">
        <f>D9/$J$9</f>
        <v>0.86901485965877823</v>
      </c>
      <c r="E54" s="43">
        <f>E9/$J$9</f>
        <v>4.6780407264722067E-2</v>
      </c>
      <c r="F54" s="43">
        <f>F9/$J$9</f>
        <v>2.0913593835993397E-2</v>
      </c>
      <c r="G54" s="43">
        <f>G9/$J$9</f>
        <v>0</v>
      </c>
      <c r="H54" s="43">
        <f>H9/$J$9</f>
        <v>0</v>
      </c>
      <c r="I54" s="43">
        <f t="shared" si="7"/>
        <v>0.93670886075949367</v>
      </c>
      <c r="J54" s="43">
        <f>L9/$J$9</f>
        <v>3.3571821684094665E-2</v>
      </c>
      <c r="M54" s="1"/>
    </row>
    <row r="55" spans="1:23" ht="15" x14ac:dyDescent="0.25">
      <c r="B55" s="66"/>
      <c r="C55" s="19" t="s">
        <v>4</v>
      </c>
      <c r="D55" s="44">
        <f>D10/$J$10</f>
        <v>0.3954755860833209</v>
      </c>
      <c r="E55" s="44">
        <f>E10/$J$10</f>
        <v>0.51224428848738246</v>
      </c>
      <c r="F55" s="44">
        <f>F10/$J$10</f>
        <v>5.823503061072122E-3</v>
      </c>
      <c r="G55" s="44">
        <f>G10/$J$10</f>
        <v>5.9728236523816629E-4</v>
      </c>
      <c r="H55" s="44">
        <f>H10/$J$10</f>
        <v>0</v>
      </c>
      <c r="I55" s="44">
        <f t="shared" si="7"/>
        <v>0.91414065999701355</v>
      </c>
      <c r="J55" s="44">
        <f>L10/$J$10</f>
        <v>7.3017769150365841E-2</v>
      </c>
      <c r="M55" s="50" t="s">
        <v>3</v>
      </c>
      <c r="N55" s="49">
        <v>0.79567041878136602</v>
      </c>
    </row>
    <row r="56" spans="1:23" ht="15" x14ac:dyDescent="0.25">
      <c r="B56" s="66"/>
      <c r="C56" s="21" t="s">
        <v>5</v>
      </c>
      <c r="D56" s="45">
        <f>D11/$J$11</f>
        <v>0.67318194883587235</v>
      </c>
      <c r="E56" s="45">
        <f>E11/$J$11</f>
        <v>2.9721184248347226E-2</v>
      </c>
      <c r="F56" s="45">
        <f>F11/$J$11</f>
        <v>0.23138832997987926</v>
      </c>
      <c r="G56" s="45">
        <f>G11/$J$11</f>
        <v>0</v>
      </c>
      <c r="H56" s="45">
        <f>H11/$J$11</f>
        <v>0</v>
      </c>
      <c r="I56" s="45">
        <f t="shared" si="7"/>
        <v>0.93429146306409883</v>
      </c>
      <c r="J56" s="45">
        <f>L11/$J$11</f>
        <v>1.4659384880712849E-2</v>
      </c>
      <c r="M56" s="50" t="s">
        <v>4</v>
      </c>
      <c r="N56" s="49">
        <v>0.12063568572967762</v>
      </c>
    </row>
    <row r="57" spans="1:23" ht="15" x14ac:dyDescent="0.25">
      <c r="B57" s="66"/>
      <c r="C57" s="14" t="s">
        <v>15</v>
      </c>
      <c r="D57" s="43">
        <f>D12/$J$12</f>
        <v>0.61290322580645162</v>
      </c>
      <c r="E57" s="43">
        <f>E12/$J$12</f>
        <v>0</v>
      </c>
      <c r="F57" s="43">
        <f>F12/$J$12</f>
        <v>0.21774193548387097</v>
      </c>
      <c r="G57" s="43">
        <f>G12/$J$12</f>
        <v>0</v>
      </c>
      <c r="H57" s="43">
        <f>H12/$J$12</f>
        <v>0</v>
      </c>
      <c r="I57" s="43">
        <f t="shared" si="7"/>
        <v>0.83064516129032262</v>
      </c>
      <c r="J57" s="43">
        <f>L12/$J$12</f>
        <v>0</v>
      </c>
      <c r="M57" s="50" t="s">
        <v>5</v>
      </c>
      <c r="N57" s="49">
        <v>2.7375315432816353E-2</v>
      </c>
    </row>
    <row r="58" spans="1:23" ht="15" x14ac:dyDescent="0.25">
      <c r="B58" s="66"/>
      <c r="C58" s="14" t="s">
        <v>16</v>
      </c>
      <c r="D58" s="43">
        <f>D13/$J$13</f>
        <v>0.81664315937940757</v>
      </c>
      <c r="E58" s="43">
        <f>E13/$J$13</f>
        <v>2.8208744710860368E-2</v>
      </c>
      <c r="F58" s="43">
        <f>F13/$J$13</f>
        <v>0.10578279266572638</v>
      </c>
      <c r="G58" s="43">
        <f>G13/$J$13</f>
        <v>0</v>
      </c>
      <c r="H58" s="43">
        <f>H13/$J$13</f>
        <v>0</v>
      </c>
      <c r="I58" s="43">
        <f t="shared" si="7"/>
        <v>0.95063469675599432</v>
      </c>
      <c r="J58" s="43">
        <f>L13/$J$13</f>
        <v>0</v>
      </c>
      <c r="M58" s="50" t="s">
        <v>6</v>
      </c>
      <c r="N58" s="49">
        <v>1.2759080212084266E-2</v>
      </c>
    </row>
    <row r="59" spans="1:23" ht="15" x14ac:dyDescent="0.25">
      <c r="B59" s="66"/>
      <c r="C59" s="14" t="s">
        <v>17</v>
      </c>
      <c r="D59" s="43">
        <f>D14/$J$14</f>
        <v>0.7407407407407407</v>
      </c>
      <c r="E59" s="43">
        <f>E14/$J$14</f>
        <v>0</v>
      </c>
      <c r="F59" s="43">
        <f>F14/$J$14</f>
        <v>0.14814814814814814</v>
      </c>
      <c r="G59" s="43">
        <f>G14/$J$14</f>
        <v>0</v>
      </c>
      <c r="H59" s="43">
        <f>H14/$J$14</f>
        <v>0</v>
      </c>
      <c r="I59" s="43">
        <f t="shared" si="7"/>
        <v>0.88888888888888884</v>
      </c>
      <c r="J59" s="43">
        <f>L14/$J$14</f>
        <v>0</v>
      </c>
      <c r="M59" s="50" t="s">
        <v>7</v>
      </c>
      <c r="N59" s="49">
        <v>9.7819614959312714E-4</v>
      </c>
    </row>
    <row r="60" spans="1:23" ht="15" x14ac:dyDescent="0.25">
      <c r="B60" s="66"/>
      <c r="C60" s="14" t="s">
        <v>18</v>
      </c>
      <c r="D60" s="43">
        <f>D15/$J$15</f>
        <v>0.41666666666666669</v>
      </c>
      <c r="E60" s="43">
        <f>E15/$J$15</f>
        <v>0</v>
      </c>
      <c r="F60" s="43">
        <f>F15/$J$15</f>
        <v>0</v>
      </c>
      <c r="G60" s="43">
        <f>G15/$J$15</f>
        <v>0</v>
      </c>
      <c r="H60" s="43">
        <f>H15/$J$15</f>
        <v>0</v>
      </c>
      <c r="I60" s="43">
        <f t="shared" si="7"/>
        <v>0.41666666666666669</v>
      </c>
      <c r="J60" s="43">
        <f>L15/$J$15</f>
        <v>0</v>
      </c>
    </row>
    <row r="61" spans="1:23" ht="15" x14ac:dyDescent="0.25">
      <c r="B61" s="66"/>
      <c r="C61" s="14" t="s">
        <v>19</v>
      </c>
      <c r="D61" s="43">
        <f>D16/$J$16</f>
        <v>0.80580762250453719</v>
      </c>
      <c r="E61" s="43">
        <f>E16/$J$16</f>
        <v>4.9001814882032667E-2</v>
      </c>
      <c r="F61" s="43">
        <f>F16/$J$16</f>
        <v>8.5299455535390201E-2</v>
      </c>
      <c r="G61" s="43">
        <f>G16/$J$16</f>
        <v>0</v>
      </c>
      <c r="H61" s="43">
        <f>H16/$J$16</f>
        <v>0</v>
      </c>
      <c r="I61" s="43">
        <f t="shared" si="7"/>
        <v>0.94010889292196009</v>
      </c>
      <c r="J61" s="43">
        <f>L16/$J$16</f>
        <v>1.6333938294010888E-2</v>
      </c>
    </row>
    <row r="62" spans="1:23" ht="15" x14ac:dyDescent="0.25">
      <c r="B62" s="66"/>
      <c r="C62" s="14" t="s">
        <v>20</v>
      </c>
      <c r="D62" s="43">
        <f>D17/$J$17</f>
        <v>0.50816993464052285</v>
      </c>
      <c r="E62" s="43">
        <f>E17/$J$17</f>
        <v>3.3333333333333333E-2</v>
      </c>
      <c r="F62" s="43">
        <f>F17/$J$17</f>
        <v>0.37254901960784315</v>
      </c>
      <c r="G62" s="43">
        <f>G17/$J$17</f>
        <v>0</v>
      </c>
      <c r="H62" s="43">
        <f>H17/$J$17</f>
        <v>0</v>
      </c>
      <c r="I62" s="43">
        <f t="shared" si="7"/>
        <v>0.91405228758169932</v>
      </c>
      <c r="J62" s="43">
        <f>L17/$J$17</f>
        <v>6.8627450980392163E-2</v>
      </c>
    </row>
    <row r="63" spans="1:23" ht="15" x14ac:dyDescent="0.25">
      <c r="B63" s="66"/>
      <c r="C63" s="14" t="s">
        <v>21</v>
      </c>
      <c r="D63" s="43">
        <f>D18/$J$18</f>
        <v>0.49805447470817121</v>
      </c>
      <c r="E63" s="43">
        <f>E18/$J$18</f>
        <v>4.6692607003891051E-2</v>
      </c>
      <c r="F63" s="43">
        <f>F18/$J$18</f>
        <v>0.39688715953307391</v>
      </c>
      <c r="G63" s="43">
        <f>G18/$J$18</f>
        <v>0</v>
      </c>
      <c r="H63" s="43">
        <f>H18/$J$18</f>
        <v>0</v>
      </c>
      <c r="I63" s="43">
        <f t="shared" si="7"/>
        <v>0.94163424124513617</v>
      </c>
      <c r="J63" s="43">
        <f>L18/$J$18</f>
        <v>0</v>
      </c>
    </row>
    <row r="64" spans="1:23" ht="15" x14ac:dyDescent="0.25">
      <c r="B64" s="66"/>
      <c r="C64" s="14" t="s">
        <v>22</v>
      </c>
      <c r="D64" s="43">
        <f>D19/$J$19</f>
        <v>0.44990176817288802</v>
      </c>
      <c r="E64" s="43">
        <f>E19/$J$19</f>
        <v>3.536345776031434E-2</v>
      </c>
      <c r="F64" s="43">
        <f>F19/$J$19</f>
        <v>0.44793713163064836</v>
      </c>
      <c r="G64" s="43">
        <f>G19/$J$19</f>
        <v>0</v>
      </c>
      <c r="H64" s="43">
        <f>H19/$J$19</f>
        <v>0</v>
      </c>
      <c r="I64" s="43">
        <f t="shared" si="7"/>
        <v>0.93320235756385073</v>
      </c>
      <c r="J64" s="43">
        <f>L19/$J$19</f>
        <v>0</v>
      </c>
    </row>
    <row r="65" spans="2:10" ht="15" x14ac:dyDescent="0.25">
      <c r="B65" s="66"/>
      <c r="C65" s="14" t="s">
        <v>23</v>
      </c>
      <c r="D65" s="43">
        <f>D20/$J$20</f>
        <v>0.81288343558282206</v>
      </c>
      <c r="E65" s="43">
        <f>E20/$J$20</f>
        <v>9.202453987730062E-3</v>
      </c>
      <c r="F65" s="43">
        <f>F20/$J$20</f>
        <v>0.13803680981595093</v>
      </c>
      <c r="G65" s="43">
        <f>G20/$J$20</f>
        <v>0</v>
      </c>
      <c r="H65" s="43">
        <f>H20/$J$20</f>
        <v>0</v>
      </c>
      <c r="I65" s="43">
        <f t="shared" si="7"/>
        <v>0.96012269938650308</v>
      </c>
      <c r="J65" s="43">
        <f>L20/$J$20</f>
        <v>0</v>
      </c>
    </row>
    <row r="66" spans="2:10" ht="15" x14ac:dyDescent="0.25">
      <c r="B66" s="66"/>
      <c r="C66" s="23" t="s">
        <v>6</v>
      </c>
      <c r="D66" s="46">
        <f>D21/$J$21</f>
        <v>0.60801393728222997</v>
      </c>
      <c r="E66" s="46">
        <f>E21/$J$21</f>
        <v>1.0452961672473868E-2</v>
      </c>
      <c r="F66" s="46">
        <f>F21/$J$21</f>
        <v>2.6132404181184671E-3</v>
      </c>
      <c r="G66" s="46">
        <f>G21/$J$21</f>
        <v>0.29834494773519166</v>
      </c>
      <c r="H66" s="46">
        <f>H21/$J$21</f>
        <v>0</v>
      </c>
      <c r="I66" s="46">
        <f t="shared" si="7"/>
        <v>0.91942508710801396</v>
      </c>
      <c r="J66" s="46">
        <f>L21/$J$21</f>
        <v>2.6132404181184671E-3</v>
      </c>
    </row>
    <row r="67" spans="2:10" ht="15" x14ac:dyDescent="0.25">
      <c r="B67" s="66"/>
      <c r="C67" s="14" t="s">
        <v>24</v>
      </c>
      <c r="D67" s="43">
        <f>D22/$J$22</f>
        <v>0.43525179856115109</v>
      </c>
      <c r="E67" s="43">
        <f>E22/$J$22</f>
        <v>0</v>
      </c>
      <c r="F67" s="43">
        <f>F22/$J$22</f>
        <v>0</v>
      </c>
      <c r="G67" s="43">
        <f>G22/$J$22</f>
        <v>0.47482014388489208</v>
      </c>
      <c r="H67" s="43">
        <f>H22/$J$22</f>
        <v>0</v>
      </c>
      <c r="I67" s="43">
        <f t="shared" si="7"/>
        <v>0.91007194244604317</v>
      </c>
      <c r="J67" s="43">
        <f>L22/$J$22</f>
        <v>0</v>
      </c>
    </row>
    <row r="68" spans="2:10" ht="15" x14ac:dyDescent="0.25">
      <c r="B68" s="66"/>
      <c r="C68" s="14" t="s">
        <v>25</v>
      </c>
      <c r="D68" s="43">
        <f>D23/$J$23</f>
        <v>0.84942716857610479</v>
      </c>
      <c r="E68" s="43">
        <f>E23/$J$23</f>
        <v>9.8199672667757774E-3</v>
      </c>
      <c r="F68" s="43">
        <f>F23/$J$23</f>
        <v>9.8199672667757774E-3</v>
      </c>
      <c r="G68" s="43">
        <f>G23/$J$23</f>
        <v>0.10147299509001637</v>
      </c>
      <c r="H68" s="43">
        <f>H23/$J$23</f>
        <v>0</v>
      </c>
      <c r="I68" s="43">
        <f t="shared" si="7"/>
        <v>0.97054009819967269</v>
      </c>
      <c r="J68" s="43">
        <f>L23/$J$23</f>
        <v>0</v>
      </c>
    </row>
    <row r="69" spans="2:10" ht="15" x14ac:dyDescent="0.25">
      <c r="B69" s="66"/>
      <c r="C69" s="14" t="s">
        <v>26</v>
      </c>
      <c r="D69" s="43">
        <f>D24/$J$24</f>
        <v>0.63509749303621166</v>
      </c>
      <c r="E69" s="43">
        <f>E24/$J$24</f>
        <v>3.0640668523676879E-2</v>
      </c>
      <c r="F69" s="43">
        <f>F24/$J$24</f>
        <v>0</v>
      </c>
      <c r="G69" s="43">
        <f>G24/$J$24</f>
        <v>0.25348189415041783</v>
      </c>
      <c r="H69" s="43">
        <f>H24/$J$24</f>
        <v>0</v>
      </c>
      <c r="I69" s="43">
        <f t="shared" si="7"/>
        <v>0.91922005571030641</v>
      </c>
      <c r="J69" s="43">
        <f>L24/$J$24</f>
        <v>0</v>
      </c>
    </row>
    <row r="70" spans="2:10" ht="15" x14ac:dyDescent="0.25">
      <c r="B70" s="66"/>
      <c r="C70" s="14" t="s">
        <v>27</v>
      </c>
      <c r="D70" s="43">
        <f>D25/$J$25</f>
        <v>0.77650429799426934</v>
      </c>
      <c r="E70" s="43">
        <f>E25/$J$25</f>
        <v>2.0057306590257881E-2</v>
      </c>
      <c r="F70" s="43">
        <f>F25/$J$25</f>
        <v>0</v>
      </c>
      <c r="G70" s="43">
        <f>G25/$J$25</f>
        <v>0.1318051575931232</v>
      </c>
      <c r="H70" s="43">
        <f>H25/$J$25</f>
        <v>0</v>
      </c>
      <c r="I70" s="43">
        <f t="shared" si="7"/>
        <v>0.92836676217765046</v>
      </c>
      <c r="J70" s="43">
        <f>L25/$J$25</f>
        <v>0</v>
      </c>
    </row>
    <row r="71" spans="2:10" ht="15" x14ac:dyDescent="0.25">
      <c r="B71" s="66"/>
      <c r="C71" s="14" t="s">
        <v>28</v>
      </c>
      <c r="D71" s="43">
        <f>D26/$J$26</f>
        <v>0.37320574162679426</v>
      </c>
      <c r="E71" s="43">
        <f>E26/$J$26</f>
        <v>0</v>
      </c>
      <c r="F71" s="43">
        <f>F26/$J$26</f>
        <v>0</v>
      </c>
      <c r="G71" s="43">
        <f>G26/$J$26</f>
        <v>0.54066985645933019</v>
      </c>
      <c r="H71" s="43">
        <f>H26/$J$26</f>
        <v>0</v>
      </c>
      <c r="I71" s="43">
        <f t="shared" si="7"/>
        <v>0.9138755980861244</v>
      </c>
      <c r="J71" s="43">
        <f>L26/$J$26</f>
        <v>0</v>
      </c>
    </row>
    <row r="72" spans="2:10" ht="15" x14ac:dyDescent="0.25">
      <c r="B72" s="66"/>
      <c r="C72" s="14" t="s">
        <v>29</v>
      </c>
      <c r="D72" s="43">
        <f>D27/$J$27</f>
        <v>0.4140625</v>
      </c>
      <c r="E72" s="43">
        <f>E27/$J$27</f>
        <v>0</v>
      </c>
      <c r="F72" s="43">
        <f>F27/$J$27</f>
        <v>0</v>
      </c>
      <c r="G72" s="43">
        <f>G27/$J$27</f>
        <v>0.40625</v>
      </c>
      <c r="H72" s="43">
        <f>H27/$J$27</f>
        <v>0</v>
      </c>
      <c r="I72" s="43">
        <f t="shared" si="7"/>
        <v>0.8203125</v>
      </c>
      <c r="J72" s="43">
        <f>L27/$J$27</f>
        <v>2.34375E-2</v>
      </c>
    </row>
    <row r="73" spans="2:10" ht="15" x14ac:dyDescent="0.25">
      <c r="B73" s="66"/>
      <c r="C73" s="14" t="s">
        <v>30</v>
      </c>
      <c r="D73" s="43">
        <f>D28/$J$28</f>
        <v>0.39473684210526316</v>
      </c>
      <c r="E73" s="43">
        <f>E28/$J$28</f>
        <v>0</v>
      </c>
      <c r="F73" s="43">
        <f>F28/$J$28</f>
        <v>0</v>
      </c>
      <c r="G73" s="43">
        <f>G28/$J$28</f>
        <v>0.49122807017543857</v>
      </c>
      <c r="H73" s="43">
        <f>H28/$J$28</f>
        <v>0</v>
      </c>
      <c r="I73" s="43">
        <f t="shared" si="7"/>
        <v>0.88596491228070173</v>
      </c>
      <c r="J73" s="43">
        <f>L28/$J$28</f>
        <v>0</v>
      </c>
    </row>
    <row r="74" spans="2:10" ht="15" x14ac:dyDescent="0.25">
      <c r="B74" s="66"/>
      <c r="C74" s="14" t="s">
        <v>31</v>
      </c>
      <c r="D74" s="43">
        <f>D29/$J$29</f>
        <v>0.23140495867768596</v>
      </c>
      <c r="E74" s="43">
        <f>E29/$J$29</f>
        <v>0</v>
      </c>
      <c r="F74" s="43">
        <f>F29/$J$29</f>
        <v>0</v>
      </c>
      <c r="G74" s="43">
        <f>G29/$J$29</f>
        <v>0.66942148760330578</v>
      </c>
      <c r="H74" s="43">
        <f>H29/$J$29</f>
        <v>0</v>
      </c>
      <c r="I74" s="43">
        <f t="shared" si="7"/>
        <v>0.90082644628099173</v>
      </c>
      <c r="J74" s="43">
        <f>L29/$J$29</f>
        <v>0</v>
      </c>
    </row>
    <row r="75" spans="2:10" ht="15" x14ac:dyDescent="0.25">
      <c r="B75" s="66"/>
      <c r="C75" s="25" t="s">
        <v>7</v>
      </c>
      <c r="D75" s="47">
        <f>D30/$J$30</f>
        <v>0.62985685071574637</v>
      </c>
      <c r="E75" s="47">
        <f>E30/$J$30</f>
        <v>0</v>
      </c>
      <c r="F75" s="47">
        <f>F30/$J$30</f>
        <v>0</v>
      </c>
      <c r="G75" s="47">
        <f>G30/$J$30</f>
        <v>0</v>
      </c>
      <c r="H75" s="47">
        <f>H30/$J$30</f>
        <v>7.7709611451942745E-2</v>
      </c>
      <c r="I75" s="47">
        <f t="shared" si="7"/>
        <v>0.70756646216768915</v>
      </c>
      <c r="J75" s="47">
        <f>L30/$J$30</f>
        <v>0</v>
      </c>
    </row>
    <row r="76" spans="2:10" ht="15" x14ac:dyDescent="0.25">
      <c r="B76" s="66"/>
      <c r="C76" s="14" t="s">
        <v>32</v>
      </c>
      <c r="D76" s="43">
        <f>D31/$J$31</f>
        <v>0.68518518518518523</v>
      </c>
      <c r="E76" s="43">
        <f>E31/$J$31</f>
        <v>0</v>
      </c>
      <c r="F76" s="43">
        <f>F31/$J$31</f>
        <v>0</v>
      </c>
      <c r="G76" s="43">
        <f>G31/$J$31</f>
        <v>0</v>
      </c>
      <c r="H76" s="43">
        <f>H31/$J$31</f>
        <v>0.20370370370370369</v>
      </c>
      <c r="I76" s="43">
        <f t="shared" si="7"/>
        <v>0.88888888888888884</v>
      </c>
      <c r="J76" s="43">
        <f>L31/$J$31</f>
        <v>0</v>
      </c>
    </row>
    <row r="77" spans="2:10" ht="15" x14ac:dyDescent="0.25">
      <c r="B77" s="66"/>
      <c r="C77" s="14" t="s">
        <v>33</v>
      </c>
      <c r="D77" s="43">
        <f>D32/$J$32</f>
        <v>0.85</v>
      </c>
      <c r="E77" s="43">
        <f>E32/$J$32</f>
        <v>0</v>
      </c>
      <c r="F77" s="43">
        <f>F32/$J$32</f>
        <v>0</v>
      </c>
      <c r="G77" s="43">
        <f>G32/$J$32</f>
        <v>0</v>
      </c>
      <c r="H77" s="43">
        <f>H32/$J$32</f>
        <v>0</v>
      </c>
      <c r="I77" s="43">
        <f t="shared" si="7"/>
        <v>0.85</v>
      </c>
      <c r="J77" s="43">
        <f>L32/$J$32</f>
        <v>0</v>
      </c>
    </row>
    <row r="78" spans="2:10" ht="15" x14ac:dyDescent="0.25">
      <c r="B78" s="66"/>
      <c r="C78" s="14" t="s">
        <v>34</v>
      </c>
      <c r="D78" s="16" t="s">
        <v>35</v>
      </c>
      <c r="E78" s="16" t="s">
        <v>35</v>
      </c>
      <c r="F78" s="16" t="s">
        <v>35</v>
      </c>
      <c r="G78" s="16" t="s">
        <v>35</v>
      </c>
      <c r="H78" s="16" t="s">
        <v>35</v>
      </c>
      <c r="I78" s="16" t="s">
        <v>35</v>
      </c>
      <c r="J78" s="16" t="s">
        <v>35</v>
      </c>
    </row>
    <row r="79" spans="2:10" ht="15" x14ac:dyDescent="0.25">
      <c r="B79" s="66"/>
      <c r="C79" s="14" t="s">
        <v>36</v>
      </c>
      <c r="D79" s="16" t="s">
        <v>35</v>
      </c>
      <c r="E79" s="16" t="s">
        <v>35</v>
      </c>
      <c r="F79" s="16" t="s">
        <v>35</v>
      </c>
      <c r="G79" s="16" t="s">
        <v>35</v>
      </c>
      <c r="H79" s="16" t="s">
        <v>35</v>
      </c>
      <c r="I79" s="16" t="s">
        <v>35</v>
      </c>
      <c r="J79" s="16" t="s">
        <v>35</v>
      </c>
    </row>
    <row r="80" spans="2:10" ht="15" x14ac:dyDescent="0.25">
      <c r="B80" s="66"/>
      <c r="C80" s="14" t="s">
        <v>37</v>
      </c>
      <c r="D80" s="43">
        <f>D35/$J$35</f>
        <v>0.74803149606299213</v>
      </c>
      <c r="E80" s="43">
        <f>E35/$J$35</f>
        <v>0</v>
      </c>
      <c r="F80" s="43">
        <f>F35/$J$35</f>
        <v>0</v>
      </c>
      <c r="G80" s="43">
        <f>G35/$J$35</f>
        <v>0</v>
      </c>
      <c r="H80" s="43">
        <f>H35/$J$35</f>
        <v>0.11023622047244094</v>
      </c>
      <c r="I80" s="43">
        <f>I35/J35</f>
        <v>0.8582677165354331</v>
      </c>
      <c r="J80" s="43">
        <f>L35/$J$35</f>
        <v>0</v>
      </c>
    </row>
    <row r="81" spans="2:12" ht="15" x14ac:dyDescent="0.25">
      <c r="B81" s="66"/>
      <c r="C81" s="14" t="s">
        <v>38</v>
      </c>
      <c r="D81" s="43">
        <f>D36/$J$36</f>
        <v>0.79411764705882348</v>
      </c>
      <c r="E81" s="43">
        <f>E36/$J$36</f>
        <v>0</v>
      </c>
      <c r="F81" s="43">
        <f>F36/$J$36</f>
        <v>0</v>
      </c>
      <c r="G81" s="43">
        <f>G36/$J$36</f>
        <v>0</v>
      </c>
      <c r="H81" s="43">
        <f>H36/$J$36</f>
        <v>9.5588235294117641E-2</v>
      </c>
      <c r="I81" s="43">
        <f>I36/J36</f>
        <v>0.88970588235294112</v>
      </c>
      <c r="J81" s="43">
        <f>L36/$J$36</f>
        <v>0</v>
      </c>
    </row>
    <row r="82" spans="2:12" ht="15" x14ac:dyDescent="0.25">
      <c r="B82" s="66"/>
      <c r="C82" s="27" t="s">
        <v>8</v>
      </c>
      <c r="D82" s="48">
        <f>D37/$J$37</f>
        <v>0.79567041878136602</v>
      </c>
      <c r="E82" s="48">
        <f t="shared" ref="E82:I82" si="8">E37/$J$37</f>
        <v>0.12063568572967762</v>
      </c>
      <c r="F82" s="48">
        <f t="shared" si="8"/>
        <v>2.7375315432816353E-2</v>
      </c>
      <c r="G82" s="48">
        <f t="shared" si="8"/>
        <v>1.2759080212084266E-2</v>
      </c>
      <c r="H82" s="48">
        <f t="shared" si="8"/>
        <v>9.7819614959312714E-4</v>
      </c>
      <c r="I82" s="48">
        <f t="shared" si="8"/>
        <v>0.95741869630553744</v>
      </c>
      <c r="J82" s="48">
        <f>L37/J37</f>
        <v>2.7233547874904306E-2</v>
      </c>
    </row>
    <row r="83" spans="2:12" x14ac:dyDescent="0.3">
      <c r="C83" s="29" t="s">
        <v>39</v>
      </c>
    </row>
    <row r="84" spans="2:12" x14ac:dyDescent="0.3">
      <c r="C84" s="33" t="s">
        <v>40</v>
      </c>
    </row>
    <row r="85" spans="2:12" x14ac:dyDescent="0.3">
      <c r="C85" s="35" t="s">
        <v>41</v>
      </c>
    </row>
    <row r="86" spans="2:12" x14ac:dyDescent="0.3">
      <c r="C86" s="39" t="s">
        <v>42</v>
      </c>
    </row>
    <row r="87" spans="2:12" x14ac:dyDescent="0.3">
      <c r="C87" s="67" t="s">
        <v>46</v>
      </c>
      <c r="D87" s="68"/>
      <c r="E87" s="68"/>
      <c r="F87" s="68"/>
      <c r="G87" s="68"/>
      <c r="H87" s="68"/>
      <c r="I87" s="68"/>
      <c r="J87" s="68"/>
      <c r="K87" s="40"/>
      <c r="L87" s="40"/>
    </row>
    <row r="88" spans="2:12" x14ac:dyDescent="0.3">
      <c r="C88" s="68"/>
      <c r="D88" s="68"/>
      <c r="E88" s="68"/>
      <c r="F88" s="68"/>
      <c r="G88" s="68"/>
      <c r="H88" s="68"/>
      <c r="I88" s="68"/>
      <c r="J88" s="68"/>
      <c r="K88" s="40"/>
      <c r="L88" s="40"/>
    </row>
    <row r="89" spans="2:12" x14ac:dyDescent="0.3"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2:12" x14ac:dyDescent="0.3">
      <c r="C90" s="40"/>
      <c r="D90" s="40"/>
      <c r="E90" s="40"/>
      <c r="F90" s="40"/>
      <c r="G90" s="40"/>
      <c r="H90" s="40"/>
      <c r="I90" s="40"/>
      <c r="J90" s="40"/>
      <c r="K90" s="40"/>
      <c r="L90" s="40"/>
    </row>
  </sheetData>
  <mergeCells count="23">
    <mergeCell ref="H49:H50"/>
    <mergeCell ref="I49:I50"/>
    <mergeCell ref="J49:J50"/>
    <mergeCell ref="B51:B82"/>
    <mergeCell ref="C87:J88"/>
    <mergeCell ref="C49:C50"/>
    <mergeCell ref="D49:D50"/>
    <mergeCell ref="E49:E50"/>
    <mergeCell ref="F49:F50"/>
    <mergeCell ref="G49:G50"/>
    <mergeCell ref="J4:J5"/>
    <mergeCell ref="L4:L5"/>
    <mergeCell ref="B6:B37"/>
    <mergeCell ref="C42:L45"/>
    <mergeCell ref="D48:I48"/>
    <mergeCell ref="D3:I3"/>
    <mergeCell ref="C4:C5"/>
    <mergeCell ref="D4:D5"/>
    <mergeCell ref="E4:E5"/>
    <mergeCell ref="F4:F5"/>
    <mergeCell ref="G4:G5"/>
    <mergeCell ref="H4:H5"/>
    <mergeCell ref="I4:I5"/>
  </mergeCells>
  <hyperlinks>
    <hyperlink ref="C39" r:id="rId1" location="tabs1"/>
    <hyperlink ref="C40" r:id="rId2"/>
    <hyperlink ref="C84" r:id="rId3" location="tabs1"/>
    <hyperlink ref="C85" r:id="rId4"/>
  </hyperlinks>
  <pageMargins left="0.78740157480314965" right="0.47244094488188981" top="0.98425196850393704" bottom="0.98425196850393704" header="0.51181102362204722" footer="0.51181102362204722"/>
  <pageSetup scale="65" orientation="landscape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2011</vt:lpstr>
      <vt:lpstr>Feuil1</vt:lpstr>
    </vt:vector>
  </TitlesOfParts>
  <Company>Ville de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Gendron, Chantal</dc:creator>
  <cp:lastModifiedBy>Richard-Choquette, Éloïse (CMQ-DIR)</cp:lastModifiedBy>
  <cp:lastPrinted>2013-09-12T12:40:04Z</cp:lastPrinted>
  <dcterms:created xsi:type="dcterms:W3CDTF">2013-07-30T16:21:54Z</dcterms:created>
  <dcterms:modified xsi:type="dcterms:W3CDTF">2018-11-24T17:50:08Z</dcterms:modified>
</cp:coreProperties>
</file>