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000_COMM_AFF_CORPO\16400_Sites_internet et médias sociaux\16451_DocsWEB-2\Cartes-statistiques\Tableaux_stats\Démograghie\"/>
    </mc:Choice>
  </mc:AlternateContent>
  <bookViews>
    <workbookView xWindow="0" yWindow="0" windowWidth="23040" windowHeight="9408"/>
  </bookViews>
  <sheets>
    <sheet name="Feuil2" sheetId="1" r:id="rId1"/>
  </sheets>
  <definedNames>
    <definedName name="_xlnm.Print_Area" localSheetId="0">Feuil2!$A$1:$I$41</definedName>
  </definedNames>
  <calcPr calcId="152511"/>
</workbook>
</file>

<file path=xl/calcChain.xml><?xml version="1.0" encoding="utf-8"?>
<calcChain xmlns="http://schemas.openxmlformats.org/spreadsheetml/2006/main">
  <c r="I38" i="1" l="1"/>
  <c r="H38" i="1"/>
  <c r="I37" i="1"/>
  <c r="H37" i="1"/>
  <c r="I36" i="1"/>
  <c r="H36" i="1"/>
  <c r="I35" i="1"/>
  <c r="H35" i="1"/>
  <c r="I34" i="1"/>
  <c r="H34" i="1"/>
  <c r="I33" i="1"/>
  <c r="H33" i="1"/>
  <c r="F32" i="1"/>
  <c r="E32" i="1"/>
  <c r="D32" i="1"/>
  <c r="C32" i="1"/>
  <c r="B32" i="1"/>
  <c r="I32" i="1" s="1"/>
  <c r="I31" i="1"/>
  <c r="H31" i="1"/>
  <c r="I30" i="1"/>
  <c r="H30" i="1"/>
  <c r="I28" i="1"/>
  <c r="H28" i="1"/>
  <c r="I27" i="1"/>
  <c r="H27" i="1"/>
  <c r="I26" i="1"/>
  <c r="H26" i="1"/>
  <c r="I25" i="1"/>
  <c r="H25" i="1"/>
  <c r="I24" i="1"/>
  <c r="H24" i="1"/>
  <c r="I23" i="1"/>
  <c r="H23" i="1"/>
  <c r="F22" i="1"/>
  <c r="E22" i="1"/>
  <c r="D22" i="1"/>
  <c r="C22" i="1"/>
  <c r="B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F12" i="1"/>
  <c r="E12" i="1"/>
  <c r="D12" i="1"/>
  <c r="C12" i="1"/>
  <c r="B12" i="1"/>
  <c r="I11" i="1"/>
  <c r="H11" i="1"/>
  <c r="I10" i="1"/>
  <c r="H10" i="1"/>
  <c r="I9" i="1"/>
  <c r="H9" i="1"/>
  <c r="I8" i="1"/>
  <c r="H8" i="1"/>
  <c r="F7" i="1"/>
  <c r="E7" i="1"/>
  <c r="D7" i="1"/>
  <c r="C7" i="1"/>
  <c r="B7" i="1"/>
  <c r="C39" i="1" l="1"/>
  <c r="D39" i="1"/>
  <c r="I22" i="1"/>
  <c r="E39" i="1"/>
  <c r="H22" i="1"/>
  <c r="H12" i="1"/>
  <c r="I7" i="1"/>
  <c r="I12" i="1"/>
  <c r="B39" i="1"/>
  <c r="F39" i="1"/>
  <c r="H7" i="1"/>
  <c r="H32" i="1"/>
  <c r="I39" i="1" l="1"/>
  <c r="H39" i="1"/>
</calcChain>
</file>

<file path=xl/sharedStrings.xml><?xml version="1.0" encoding="utf-8"?>
<sst xmlns="http://schemas.openxmlformats.org/spreadsheetml/2006/main" count="54" uniqueCount="41">
  <si>
    <t>Projection des ménages des municipalités du territoire de la Communauté métropolitaine de Québec de 2011 à 2031</t>
  </si>
  <si>
    <t>Municipalités</t>
  </si>
  <si>
    <t>2011-2031</t>
  </si>
  <si>
    <t>Nb</t>
  </si>
  <si>
    <t>%</t>
  </si>
  <si>
    <t>Agglomération de Québec</t>
  </si>
  <si>
    <t>Québec</t>
  </si>
  <si>
    <t>L'Ancienne-Lorette</t>
  </si>
  <si>
    <t>Saint-Augustin-de-Desmaures</t>
  </si>
  <si>
    <t>Ville de Lévis</t>
  </si>
  <si>
    <t>MRC de La Jacques-Cartier</t>
  </si>
  <si>
    <t>Fossambault-sur-le-Lac</t>
  </si>
  <si>
    <t>Lac-Beauport</t>
  </si>
  <si>
    <t>Lac-Delage</t>
  </si>
  <si>
    <t>Lac-Saint-Joseph</t>
  </si>
  <si>
    <t>n/d</t>
  </si>
  <si>
    <t>Sainte-Brigitte-de-Laval</t>
  </si>
  <si>
    <t>Sainte-Catherine-de-la-Jacques-Cartier</t>
  </si>
  <si>
    <t>Saint-Gabriel-de-Valcartier</t>
  </si>
  <si>
    <t>Shannon</t>
  </si>
  <si>
    <t>Stoneham-et-Tewkesbury</t>
  </si>
  <si>
    <t>MRC de La Côte-de-Beaupré</t>
  </si>
  <si>
    <t>Beaupré</t>
  </si>
  <si>
    <t>Boischatel</t>
  </si>
  <si>
    <t>Château-Richer</t>
  </si>
  <si>
    <t>L'Ange-Gardien</t>
  </si>
  <si>
    <t>Sainte-Anne-de-Beaupré</t>
  </si>
  <si>
    <t>Saint-Ferréol-les-Neiges</t>
  </si>
  <si>
    <t>Saint-Louis-de-Gonzague-du-Cap-Tourmente</t>
  </si>
  <si>
    <t>Saint-Joachim</t>
  </si>
  <si>
    <t>Saint-Tite-des-Caps</t>
  </si>
  <si>
    <t>MRC de L'Île-d'Orléans</t>
  </si>
  <si>
    <t>Sainte-Famille</t>
  </si>
  <si>
    <t>Sainte-Pétronille</t>
  </si>
  <si>
    <t>Saint-François-de-l'Île-d'Orléans</t>
  </si>
  <si>
    <t>Saint-Jean-de-l'Île-d'Orléans</t>
  </si>
  <si>
    <t>Saint-Laurent-de-l'Île-d'Orléans</t>
  </si>
  <si>
    <t>Saint-Pierre-de-l'Île-d'Orléans</t>
  </si>
  <si>
    <t>Communauté métropolitaine de Québec</t>
  </si>
  <si>
    <t>Source : Institut de la Statistique du Québec, perspectives de population des municipalités 2011-2031, scénario A de référence, 24 février 2015. L'ISQ ne publie pas les données des municipalités de moins de 500 habitants.</t>
  </si>
  <si>
    <t>http://www.stat.gouv.qc.ca/statistiques/population-demographie/perspectives/menages/index.html#municipalites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</si>
</sst>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%"/>
  </numFmts>
  <fonts count="34" x14ac:knownFonts="1">
    <font>
      <sz val="12"/>
      <name val="Times New Roman"/>
    </font>
    <font>
      <sz val="11"/>
      <color theme="1"/>
      <name val="Arial"/>
      <family val="2"/>
    </font>
    <font>
      <sz val="12"/>
      <name val="Times New Roman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u/>
      <sz val="12"/>
      <color theme="10"/>
      <name val="Times New Roman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8"/>
      <color rgb="FFFA7D00"/>
      <name val="Calibri"/>
      <family val="2"/>
      <scheme val="minor"/>
    </font>
    <font>
      <sz val="8"/>
      <color rgb="FF3F3F76"/>
      <name val="Calibri"/>
      <family val="2"/>
      <scheme val="minor"/>
    </font>
    <font>
      <sz val="8"/>
      <color rgb="FF9C0006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9C650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8"/>
      <color rgb="FF006100"/>
      <name val="Calibri"/>
      <family val="2"/>
      <scheme val="minor"/>
    </font>
    <font>
      <b/>
      <sz val="8"/>
      <color rgb="FF3F3F3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3" fillId="8" borderId="8" applyNumberFormat="0" applyFont="0" applyAlignment="0" applyProtection="0"/>
    <xf numFmtId="0" fontId="18" fillId="5" borderId="4" applyNumberFormat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3" fillId="0" borderId="0"/>
    <xf numFmtId="0" fontId="23" fillId="0" borderId="0"/>
    <xf numFmtId="0" fontId="1" fillId="0" borderId="0"/>
    <xf numFmtId="0" fontId="24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2" borderId="0" applyNumberFormat="0" applyBorder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7" borderId="7" applyNumberFormat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4" fillId="0" borderId="1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left"/>
    </xf>
    <xf numFmtId="3" fontId="4" fillId="33" borderId="12" xfId="0" applyNumberFormat="1" applyFont="1" applyFill="1" applyBorder="1" applyAlignment="1">
      <alignment horizontal="center"/>
    </xf>
    <xf numFmtId="3" fontId="4" fillId="33" borderId="12" xfId="0" applyNumberFormat="1" applyFont="1" applyFill="1" applyBorder="1" applyAlignment="1">
      <alignment horizontal="center" vertical="center"/>
    </xf>
    <xf numFmtId="165" fontId="4" fillId="33" borderId="12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0" fontId="4" fillId="34" borderId="12" xfId="0" applyFont="1" applyFill="1" applyBorder="1" applyAlignment="1">
      <alignment horizontal="left"/>
    </xf>
    <xf numFmtId="3" fontId="4" fillId="34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3" fontId="4" fillId="34" borderId="12" xfId="0" applyNumberFormat="1" applyFont="1" applyFill="1" applyBorder="1" applyAlignment="1">
      <alignment horizontal="center" vertical="center"/>
    </xf>
    <xf numFmtId="165" fontId="4" fillId="34" borderId="12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35" borderId="12" xfId="0" applyFont="1" applyFill="1" applyBorder="1" applyAlignment="1">
      <alignment horizontal="left"/>
    </xf>
    <xf numFmtId="3" fontId="4" fillId="35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4" fillId="35" borderId="12" xfId="0" applyNumberFormat="1" applyFont="1" applyFill="1" applyBorder="1" applyAlignment="1">
      <alignment horizontal="center" vertical="center"/>
    </xf>
    <xf numFmtId="165" fontId="4" fillId="35" borderId="12" xfId="1" applyNumberFormat="1" applyFont="1" applyFill="1" applyBorder="1" applyAlignment="1">
      <alignment horizontal="center" vertical="center"/>
    </xf>
    <xf numFmtId="0" fontId="3" fillId="0" borderId="12" xfId="0" applyFont="1" applyBorder="1"/>
    <xf numFmtId="3" fontId="3" fillId="0" borderId="12" xfId="0" applyNumberFormat="1" applyFont="1" applyBorder="1" applyAlignment="1">
      <alignment horizontal="center"/>
    </xf>
    <xf numFmtId="0" fontId="4" fillId="36" borderId="12" xfId="0" applyFont="1" applyFill="1" applyBorder="1" applyAlignment="1">
      <alignment horizontal="left"/>
    </xf>
    <xf numFmtId="3" fontId="4" fillId="36" borderId="12" xfId="0" applyNumberFormat="1" applyFont="1" applyFill="1" applyBorder="1" applyAlignment="1">
      <alignment horizontal="center"/>
    </xf>
    <xf numFmtId="3" fontId="4" fillId="36" borderId="12" xfId="0" applyNumberFormat="1" applyFont="1" applyFill="1" applyBorder="1" applyAlignment="1">
      <alignment horizontal="center" vertical="center"/>
    </xf>
    <xf numFmtId="165" fontId="4" fillId="36" borderId="12" xfId="1" applyNumberFormat="1" applyFont="1" applyFill="1" applyBorder="1" applyAlignment="1">
      <alignment horizontal="center" vertical="center"/>
    </xf>
    <xf numFmtId="0" fontId="4" fillId="37" borderId="12" xfId="0" applyFont="1" applyFill="1" applyBorder="1" applyAlignment="1">
      <alignment horizontal="left"/>
    </xf>
    <xf numFmtId="3" fontId="4" fillId="37" borderId="12" xfId="0" applyNumberFormat="1" applyFont="1" applyFill="1" applyBorder="1" applyAlignment="1">
      <alignment horizontal="center"/>
    </xf>
    <xf numFmtId="3" fontId="4" fillId="37" borderId="12" xfId="0" applyNumberFormat="1" applyFont="1" applyFill="1" applyBorder="1" applyAlignment="1">
      <alignment horizontal="center" vertical="center"/>
    </xf>
    <xf numFmtId="165" fontId="4" fillId="37" borderId="12" xfId="1" applyNumberFormat="1" applyFont="1" applyFill="1" applyBorder="1" applyAlignment="1">
      <alignment horizontal="center" vertical="center"/>
    </xf>
    <xf numFmtId="0" fontId="4" fillId="38" borderId="12" xfId="0" applyFont="1" applyFill="1" applyBorder="1" applyAlignment="1">
      <alignment horizontal="left" vertical="center" wrapText="1"/>
    </xf>
    <xf numFmtId="3" fontId="4" fillId="38" borderId="12" xfId="0" applyNumberFormat="1" applyFont="1" applyFill="1" applyBorder="1" applyAlignment="1">
      <alignment horizontal="center" vertical="center" wrapText="1"/>
    </xf>
    <xf numFmtId="3" fontId="4" fillId="38" borderId="12" xfId="0" applyNumberFormat="1" applyFont="1" applyFill="1" applyBorder="1" applyAlignment="1">
      <alignment horizontal="center" vertical="center"/>
    </xf>
    <xf numFmtId="165" fontId="4" fillId="38" borderId="12" xfId="1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1" fillId="0" borderId="0" xfId="3" applyFont="1" applyFill="1" applyAlignment="1">
      <alignment horizontal="left"/>
    </xf>
    <xf numFmtId="0" fontId="0" fillId="0" borderId="0" xfId="0" applyAlignment="1">
      <alignment horizontal="left"/>
    </xf>
    <xf numFmtId="164" fontId="4" fillId="0" borderId="0" xfId="2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53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Entrée 2" xfId="32"/>
    <cellStyle name="Insatisfaisant 2" xfId="33"/>
    <cellStyle name="Lien hypertexte" xfId="3" builtinId="8"/>
    <cellStyle name="Lien hypertexte 2" xfId="34"/>
    <cellStyle name="Lien hypertexte 3" xfId="35"/>
    <cellStyle name="Neutre 2" xfId="36"/>
    <cellStyle name="Normal" xfId="0" builtinId="0"/>
    <cellStyle name="Normal 2" xfId="37"/>
    <cellStyle name="Normal 2 2" xfId="38"/>
    <cellStyle name="Normal 3" xfId="39"/>
    <cellStyle name="Normal 4" xfId="40"/>
    <cellStyle name="Normal_Projections ISQ décembre 2009" xfId="2"/>
    <cellStyle name="Pourcentage" xfId="1" builtinId="5"/>
    <cellStyle name="Pourcentage 2" xfId="41"/>
    <cellStyle name="Pourcentage 3" xfId="42"/>
    <cellStyle name="Satisfaisant 2" xfId="43"/>
    <cellStyle name="Sortie 2" xfId="44"/>
    <cellStyle name="Texte explicatif 2" xfId="45"/>
    <cellStyle name="Titre 2" xfId="46"/>
    <cellStyle name="Titre 1 2" xfId="47"/>
    <cellStyle name="Titre 2 2" xfId="48"/>
    <cellStyle name="Titre 3 2" xfId="49"/>
    <cellStyle name="Titre 4 2" xfId="50"/>
    <cellStyle name="Total 2" xfId="51"/>
    <cellStyle name="Vérification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419417</xdr:colOff>
      <xdr:row>0</xdr:row>
      <xdr:rowOff>0</xdr:rowOff>
    </xdr:from>
    <xdr:to>
      <xdr:col>8</xdr:col>
      <xdr:colOff>476250</xdr:colOff>
      <xdr:row>2</xdr:row>
      <xdr:rowOff>88524</xdr:rowOff>
    </xdr:to>
    <xdr:pic>
      <xdr:nvPicPr>
        <xdr:cNvPr id="2" name="Picture 1" descr="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980" y="0"/>
          <a:ext cx="640239" cy="49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uv.qc.ca/statistiques/population-demographie/perspectives/menag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1"/>
  <sheetViews>
    <sheetView tabSelected="1" topLeftCell="A2" zoomScale="80" zoomScaleNormal="80" workbookViewId="0">
      <selection activeCell="J26" sqref="J26"/>
    </sheetView>
  </sheetViews>
  <sheetFormatPr baseColWidth="10" defaultRowHeight="15.6" x14ac:dyDescent="0.3"/>
  <cols>
    <col min="1" max="1" width="33.69921875" customWidth="1"/>
    <col min="2" max="2" width="8.19921875" style="1" customWidth="1"/>
    <col min="3" max="3" width="8.59765625" style="1" customWidth="1"/>
    <col min="4" max="4" width="8.09765625" style="1" customWidth="1"/>
    <col min="5" max="5" width="9" style="1" customWidth="1"/>
    <col min="6" max="6" width="8.8984375" style="1" customWidth="1"/>
    <col min="7" max="7" width="2.3984375" customWidth="1"/>
    <col min="8" max="8" width="7.59765625" style="2" customWidth="1"/>
    <col min="9" max="9" width="8.09765625" style="3" customWidth="1"/>
  </cols>
  <sheetData>
    <row r="3" spans="1:9" ht="9.75" customHeight="1" x14ac:dyDescent="0.3"/>
    <row r="4" spans="1:9" s="4" customFormat="1" ht="30.75" customHeight="1" x14ac:dyDescent="0.3">
      <c r="A4" s="50" t="s">
        <v>0</v>
      </c>
      <c r="B4" s="50"/>
      <c r="C4" s="50"/>
      <c r="D4" s="50"/>
      <c r="E4" s="50"/>
      <c r="F4" s="50"/>
      <c r="G4" s="50"/>
      <c r="H4" s="50"/>
      <c r="I4" s="50"/>
    </row>
    <row r="5" spans="1:9" s="7" customFormat="1" ht="13.2" x14ac:dyDescent="0.25">
      <c r="A5" s="5" t="s">
        <v>1</v>
      </c>
      <c r="B5" s="51">
        <v>2011</v>
      </c>
      <c r="C5" s="53">
        <v>2016</v>
      </c>
      <c r="D5" s="53">
        <v>2021</v>
      </c>
      <c r="E5" s="53">
        <v>2026</v>
      </c>
      <c r="F5" s="53">
        <v>2031</v>
      </c>
      <c r="G5" s="6"/>
      <c r="H5" s="53" t="s">
        <v>2</v>
      </c>
      <c r="I5" s="53"/>
    </row>
    <row r="6" spans="1:9" s="7" customFormat="1" ht="13.2" x14ac:dyDescent="0.25">
      <c r="A6" s="8"/>
      <c r="B6" s="52"/>
      <c r="C6" s="54"/>
      <c r="D6" s="54"/>
      <c r="E6" s="54"/>
      <c r="F6" s="54"/>
      <c r="G6" s="6"/>
      <c r="H6" s="9" t="s">
        <v>3</v>
      </c>
      <c r="I6" s="10" t="s">
        <v>4</v>
      </c>
    </row>
    <row r="7" spans="1:9" s="7" customFormat="1" ht="13.2" x14ac:dyDescent="0.25">
      <c r="A7" s="11" t="s">
        <v>5</v>
      </c>
      <c r="B7" s="12">
        <f>SUM(B8:B10)</f>
        <v>259323</v>
      </c>
      <c r="C7" s="12">
        <f t="shared" ref="C7:F7" si="0">SUM(C8:C10)</f>
        <v>272054</v>
      </c>
      <c r="D7" s="12">
        <f t="shared" si="0"/>
        <v>280793</v>
      </c>
      <c r="E7" s="12">
        <f t="shared" si="0"/>
        <v>287343</v>
      </c>
      <c r="F7" s="12">
        <f t="shared" si="0"/>
        <v>293917</v>
      </c>
      <c r="G7" s="6"/>
      <c r="H7" s="13">
        <f>F7-B7</f>
        <v>34594</v>
      </c>
      <c r="I7" s="14">
        <f>(F7-B7)/B7</f>
        <v>0.13340120236153369</v>
      </c>
    </row>
    <row r="8" spans="1:9" s="4" customFormat="1" x14ac:dyDescent="0.3">
      <c r="A8" s="15" t="s">
        <v>6</v>
      </c>
      <c r="B8" s="16">
        <v>245812</v>
      </c>
      <c r="C8" s="16">
        <v>257688</v>
      </c>
      <c r="D8" s="16">
        <v>265688</v>
      </c>
      <c r="E8" s="16">
        <v>271664</v>
      </c>
      <c r="F8" s="16">
        <v>277870</v>
      </c>
      <c r="G8" s="17"/>
      <c r="H8" s="18">
        <f t="shared" ref="H8:H39" si="1">F8-B8</f>
        <v>32058</v>
      </c>
      <c r="I8" s="19">
        <f t="shared" ref="I8:I39" si="2">(F8-B8)/B8</f>
        <v>0.13041674124941011</v>
      </c>
    </row>
    <row r="9" spans="1:9" s="4" customFormat="1" x14ac:dyDescent="0.3">
      <c r="A9" s="15" t="s">
        <v>7</v>
      </c>
      <c r="B9" s="16">
        <v>7074</v>
      </c>
      <c r="C9" s="16">
        <v>7347</v>
      </c>
      <c r="D9" s="16">
        <v>7551</v>
      </c>
      <c r="E9" s="16">
        <v>7694</v>
      </c>
      <c r="F9" s="16">
        <v>7761</v>
      </c>
      <c r="G9" s="17"/>
      <c r="H9" s="18">
        <f t="shared" si="1"/>
        <v>687</v>
      </c>
      <c r="I9" s="19">
        <f t="shared" si="2"/>
        <v>9.7116200169635278E-2</v>
      </c>
    </row>
    <row r="10" spans="1:9" s="4" customFormat="1" x14ac:dyDescent="0.3">
      <c r="A10" s="15" t="s">
        <v>8</v>
      </c>
      <c r="B10" s="16">
        <v>6437</v>
      </c>
      <c r="C10" s="16">
        <v>7019</v>
      </c>
      <c r="D10" s="16">
        <v>7554</v>
      </c>
      <c r="E10" s="16">
        <v>7985</v>
      </c>
      <c r="F10" s="16">
        <v>8286</v>
      </c>
      <c r="G10" s="17"/>
      <c r="H10" s="18">
        <f t="shared" si="1"/>
        <v>1849</v>
      </c>
      <c r="I10" s="19">
        <f t="shared" si="2"/>
        <v>0.28724561130961629</v>
      </c>
    </row>
    <row r="11" spans="1:9" s="25" customFormat="1" x14ac:dyDescent="0.3">
      <c r="A11" s="20" t="s">
        <v>9</v>
      </c>
      <c r="B11" s="21">
        <v>57894</v>
      </c>
      <c r="C11" s="21">
        <v>61384</v>
      </c>
      <c r="D11" s="21">
        <v>64404</v>
      </c>
      <c r="E11" s="21">
        <v>66385</v>
      </c>
      <c r="F11" s="21">
        <v>67711</v>
      </c>
      <c r="G11" s="22"/>
      <c r="H11" s="23">
        <f t="shared" si="1"/>
        <v>9817</v>
      </c>
      <c r="I11" s="24">
        <f t="shared" si="2"/>
        <v>0.16956852178118631</v>
      </c>
    </row>
    <row r="12" spans="1:9" x14ac:dyDescent="0.3">
      <c r="A12" s="26" t="s">
        <v>10</v>
      </c>
      <c r="B12" s="27">
        <f>SUM(B13:B21)</f>
        <v>14048</v>
      </c>
      <c r="C12" s="27">
        <f t="shared" ref="C12:F12" si="3">SUM(C13:C21)</f>
        <v>16239</v>
      </c>
      <c r="D12" s="27">
        <f t="shared" si="3"/>
        <v>18032</v>
      </c>
      <c r="E12" s="27">
        <f t="shared" si="3"/>
        <v>19328</v>
      </c>
      <c r="F12" s="27">
        <f t="shared" si="3"/>
        <v>20267</v>
      </c>
      <c r="G12" s="28"/>
      <c r="H12" s="29">
        <f t="shared" si="1"/>
        <v>6219</v>
      </c>
      <c r="I12" s="30">
        <f t="shared" si="2"/>
        <v>0.44269646924829159</v>
      </c>
    </row>
    <row r="13" spans="1:9" s="4" customFormat="1" x14ac:dyDescent="0.3">
      <c r="A13" s="15" t="s">
        <v>11</v>
      </c>
      <c r="B13" s="16">
        <v>723</v>
      </c>
      <c r="C13" s="16">
        <v>850</v>
      </c>
      <c r="D13" s="16">
        <v>945</v>
      </c>
      <c r="E13" s="16">
        <v>979</v>
      </c>
      <c r="F13" s="16">
        <v>955</v>
      </c>
      <c r="G13" s="17"/>
      <c r="H13" s="18">
        <f t="shared" si="1"/>
        <v>232</v>
      </c>
      <c r="I13" s="19">
        <f t="shared" si="2"/>
        <v>0.32088520055325037</v>
      </c>
    </row>
    <row r="14" spans="1:9" s="4" customFormat="1" x14ac:dyDescent="0.3">
      <c r="A14" s="15" t="s">
        <v>12</v>
      </c>
      <c r="B14" s="16">
        <v>2639</v>
      </c>
      <c r="C14" s="16">
        <v>2901</v>
      </c>
      <c r="D14" s="16">
        <v>3116</v>
      </c>
      <c r="E14" s="16">
        <v>3287</v>
      </c>
      <c r="F14" s="16">
        <v>3411</v>
      </c>
      <c r="G14" s="17"/>
      <c r="H14" s="18">
        <f t="shared" si="1"/>
        <v>772</v>
      </c>
      <c r="I14" s="19">
        <f t="shared" si="2"/>
        <v>0.2925350511557408</v>
      </c>
    </row>
    <row r="15" spans="1:9" s="4" customFormat="1" x14ac:dyDescent="0.3">
      <c r="A15" s="15" t="s">
        <v>13</v>
      </c>
      <c r="B15" s="16">
        <v>232</v>
      </c>
      <c r="C15" s="16">
        <v>258</v>
      </c>
      <c r="D15" s="16">
        <v>279</v>
      </c>
      <c r="E15" s="16">
        <v>297</v>
      </c>
      <c r="F15" s="16">
        <v>313</v>
      </c>
      <c r="G15" s="17"/>
      <c r="H15" s="18">
        <f t="shared" si="1"/>
        <v>81</v>
      </c>
      <c r="I15" s="19">
        <f t="shared" si="2"/>
        <v>0.34913793103448276</v>
      </c>
    </row>
    <row r="16" spans="1:9" s="4" customFormat="1" x14ac:dyDescent="0.3">
      <c r="A16" s="31" t="s">
        <v>14</v>
      </c>
      <c r="B16" s="32" t="s">
        <v>15</v>
      </c>
      <c r="C16" s="32" t="s">
        <v>15</v>
      </c>
      <c r="D16" s="32" t="s">
        <v>15</v>
      </c>
      <c r="E16" s="32" t="s">
        <v>15</v>
      </c>
      <c r="F16" s="32" t="s">
        <v>15</v>
      </c>
      <c r="G16" s="17"/>
      <c r="H16" s="32" t="s">
        <v>15</v>
      </c>
      <c r="I16" s="32" t="s">
        <v>15</v>
      </c>
    </row>
    <row r="17" spans="1:9" s="4" customFormat="1" x14ac:dyDescent="0.3">
      <c r="A17" s="15" t="s">
        <v>16</v>
      </c>
      <c r="B17" s="16">
        <v>2314</v>
      </c>
      <c r="C17" s="16">
        <v>2885</v>
      </c>
      <c r="D17" s="16">
        <v>3357</v>
      </c>
      <c r="E17" s="16">
        <v>3707</v>
      </c>
      <c r="F17" s="16">
        <v>3996</v>
      </c>
      <c r="G17" s="17"/>
      <c r="H17" s="18">
        <f t="shared" si="1"/>
        <v>1682</v>
      </c>
      <c r="I17" s="19">
        <f t="shared" si="2"/>
        <v>0.72687986171132235</v>
      </c>
    </row>
    <row r="18" spans="1:9" s="4" customFormat="1" x14ac:dyDescent="0.3">
      <c r="A18" s="15" t="s">
        <v>17</v>
      </c>
      <c r="B18" s="16">
        <v>2503</v>
      </c>
      <c r="C18" s="16">
        <v>2921</v>
      </c>
      <c r="D18" s="16">
        <v>3262</v>
      </c>
      <c r="E18" s="16">
        <v>3517</v>
      </c>
      <c r="F18" s="16">
        <v>3707</v>
      </c>
      <c r="G18" s="17"/>
      <c r="H18" s="18">
        <f t="shared" si="1"/>
        <v>1204</v>
      </c>
      <c r="I18" s="19">
        <f t="shared" si="2"/>
        <v>0.48102277267279264</v>
      </c>
    </row>
    <row r="19" spans="1:9" s="4" customFormat="1" x14ac:dyDescent="0.3">
      <c r="A19" s="15" t="s">
        <v>18</v>
      </c>
      <c r="B19" s="16">
        <v>994</v>
      </c>
      <c r="C19" s="16">
        <v>1062</v>
      </c>
      <c r="D19" s="16">
        <v>1115</v>
      </c>
      <c r="E19" s="16">
        <v>1157</v>
      </c>
      <c r="F19" s="16">
        <v>1194</v>
      </c>
      <c r="G19" s="17"/>
      <c r="H19" s="18">
        <f t="shared" si="1"/>
        <v>200</v>
      </c>
      <c r="I19" s="19">
        <f t="shared" si="2"/>
        <v>0.2012072434607646</v>
      </c>
    </row>
    <row r="20" spans="1:9" s="4" customFormat="1" x14ac:dyDescent="0.3">
      <c r="A20" s="15" t="s">
        <v>19</v>
      </c>
      <c r="B20" s="16">
        <v>1827</v>
      </c>
      <c r="C20" s="16">
        <v>2180</v>
      </c>
      <c r="D20" s="16">
        <v>2494</v>
      </c>
      <c r="E20" s="16">
        <v>2747</v>
      </c>
      <c r="F20" s="16">
        <v>2959</v>
      </c>
      <c r="G20" s="17"/>
      <c r="H20" s="18">
        <f t="shared" si="1"/>
        <v>1132</v>
      </c>
      <c r="I20" s="19">
        <f t="shared" si="2"/>
        <v>0.61959496442255058</v>
      </c>
    </row>
    <row r="21" spans="1:9" s="4" customFormat="1" x14ac:dyDescent="0.3">
      <c r="A21" s="15" t="s">
        <v>20</v>
      </c>
      <c r="B21" s="16">
        <v>2816</v>
      </c>
      <c r="C21" s="16">
        <v>3182</v>
      </c>
      <c r="D21" s="16">
        <v>3464</v>
      </c>
      <c r="E21" s="16">
        <v>3637</v>
      </c>
      <c r="F21" s="16">
        <v>3732</v>
      </c>
      <c r="G21" s="17"/>
      <c r="H21" s="18">
        <f t="shared" si="1"/>
        <v>916</v>
      </c>
      <c r="I21" s="19">
        <f t="shared" si="2"/>
        <v>0.32528409090909088</v>
      </c>
    </row>
    <row r="22" spans="1:9" s="4" customFormat="1" x14ac:dyDescent="0.3">
      <c r="A22" s="33" t="s">
        <v>21</v>
      </c>
      <c r="B22" s="34">
        <f>SUM(B23:B31)</f>
        <v>10829</v>
      </c>
      <c r="C22" s="34">
        <f t="shared" ref="C22:F22" si="4">SUM(C23:C31)</f>
        <v>11710</v>
      </c>
      <c r="D22" s="34">
        <f t="shared" si="4"/>
        <v>12601</v>
      </c>
      <c r="E22" s="34">
        <f t="shared" si="4"/>
        <v>13273</v>
      </c>
      <c r="F22" s="34">
        <f t="shared" si="4"/>
        <v>13783</v>
      </c>
      <c r="G22" s="17"/>
      <c r="H22" s="35">
        <f t="shared" si="1"/>
        <v>2954</v>
      </c>
      <c r="I22" s="36">
        <f t="shared" si="2"/>
        <v>0.27278603749191982</v>
      </c>
    </row>
    <row r="23" spans="1:9" s="4" customFormat="1" x14ac:dyDescent="0.3">
      <c r="A23" s="15" t="s">
        <v>22</v>
      </c>
      <c r="B23" s="16">
        <v>1432</v>
      </c>
      <c r="C23" s="16">
        <v>1565</v>
      </c>
      <c r="D23" s="16">
        <v>1683</v>
      </c>
      <c r="E23" s="16">
        <v>1756</v>
      </c>
      <c r="F23" s="16">
        <v>1785</v>
      </c>
      <c r="G23" s="17"/>
      <c r="H23" s="18">
        <f t="shared" si="1"/>
        <v>353</v>
      </c>
      <c r="I23" s="19">
        <f t="shared" si="2"/>
        <v>0.24650837988826815</v>
      </c>
    </row>
    <row r="24" spans="1:9" s="4" customFormat="1" x14ac:dyDescent="0.3">
      <c r="A24" s="15" t="s">
        <v>23</v>
      </c>
      <c r="B24" s="16">
        <v>2340</v>
      </c>
      <c r="C24" s="16">
        <v>2650</v>
      </c>
      <c r="D24" s="16">
        <v>2967</v>
      </c>
      <c r="E24" s="16">
        <v>3258</v>
      </c>
      <c r="F24" s="16">
        <v>3524</v>
      </c>
      <c r="G24" s="17"/>
      <c r="H24" s="18">
        <f t="shared" si="1"/>
        <v>1184</v>
      </c>
      <c r="I24" s="19">
        <f t="shared" si="2"/>
        <v>0.50598290598290596</v>
      </c>
    </row>
    <row r="25" spans="1:9" s="4" customFormat="1" x14ac:dyDescent="0.3">
      <c r="A25" s="15" t="s">
        <v>24</v>
      </c>
      <c r="B25" s="16">
        <v>1672</v>
      </c>
      <c r="C25" s="16">
        <v>1715</v>
      </c>
      <c r="D25" s="16">
        <v>1765</v>
      </c>
      <c r="E25" s="16">
        <v>1794</v>
      </c>
      <c r="F25" s="16">
        <v>1823</v>
      </c>
      <c r="G25" s="17"/>
      <c r="H25" s="18">
        <f t="shared" si="1"/>
        <v>151</v>
      </c>
      <c r="I25" s="19">
        <f t="shared" si="2"/>
        <v>9.0311004784688995E-2</v>
      </c>
    </row>
    <row r="26" spans="1:9" s="4" customFormat="1" x14ac:dyDescent="0.3">
      <c r="A26" s="15" t="s">
        <v>25</v>
      </c>
      <c r="B26" s="16">
        <v>1468</v>
      </c>
      <c r="C26" s="16">
        <v>1635</v>
      </c>
      <c r="D26" s="16">
        <v>1817</v>
      </c>
      <c r="E26" s="16">
        <v>1964</v>
      </c>
      <c r="F26" s="16">
        <v>2078</v>
      </c>
      <c r="G26" s="17"/>
      <c r="H26" s="18">
        <f t="shared" si="1"/>
        <v>610</v>
      </c>
      <c r="I26" s="19">
        <f t="shared" si="2"/>
        <v>0.41553133514986373</v>
      </c>
    </row>
    <row r="27" spans="1:9" s="4" customFormat="1" x14ac:dyDescent="0.3">
      <c r="A27" s="15" t="s">
        <v>26</v>
      </c>
      <c r="B27" s="16">
        <v>1303</v>
      </c>
      <c r="C27" s="16">
        <v>1302</v>
      </c>
      <c r="D27" s="16">
        <v>1310</v>
      </c>
      <c r="E27" s="16">
        <v>1301</v>
      </c>
      <c r="F27" s="16">
        <v>1293</v>
      </c>
      <c r="G27" s="17"/>
      <c r="H27" s="18">
        <f t="shared" si="1"/>
        <v>-10</v>
      </c>
      <c r="I27" s="19">
        <f t="shared" si="2"/>
        <v>-7.6745970836531079E-3</v>
      </c>
    </row>
    <row r="28" spans="1:9" s="4" customFormat="1" x14ac:dyDescent="0.3">
      <c r="A28" s="15" t="s">
        <v>27</v>
      </c>
      <c r="B28" s="16">
        <v>1344</v>
      </c>
      <c r="C28" s="16">
        <v>1535</v>
      </c>
      <c r="D28" s="16">
        <v>1721</v>
      </c>
      <c r="E28" s="16">
        <v>1860</v>
      </c>
      <c r="F28" s="16">
        <v>1949</v>
      </c>
      <c r="G28" s="17"/>
      <c r="H28" s="18">
        <f t="shared" si="1"/>
        <v>605</v>
      </c>
      <c r="I28" s="19">
        <f t="shared" si="2"/>
        <v>0.45014880952380953</v>
      </c>
    </row>
    <row r="29" spans="1:9" s="4" customFormat="1" x14ac:dyDescent="0.3">
      <c r="A29" s="15" t="s">
        <v>28</v>
      </c>
      <c r="B29" s="16" t="s">
        <v>15</v>
      </c>
      <c r="C29" s="16" t="s">
        <v>15</v>
      </c>
      <c r="D29" s="16" t="s">
        <v>15</v>
      </c>
      <c r="E29" s="16" t="s">
        <v>15</v>
      </c>
      <c r="F29" s="16" t="s">
        <v>15</v>
      </c>
      <c r="G29" s="17"/>
      <c r="H29" s="16" t="s">
        <v>15</v>
      </c>
      <c r="I29" s="16" t="s">
        <v>15</v>
      </c>
    </row>
    <row r="30" spans="1:9" s="4" customFormat="1" x14ac:dyDescent="0.3">
      <c r="A30" s="15" t="s">
        <v>29</v>
      </c>
      <c r="B30" s="16">
        <v>610</v>
      </c>
      <c r="C30" s="16">
        <v>616</v>
      </c>
      <c r="D30" s="16">
        <v>622</v>
      </c>
      <c r="E30" s="16">
        <v>619</v>
      </c>
      <c r="F30" s="16">
        <v>615</v>
      </c>
      <c r="G30" s="17"/>
      <c r="H30" s="18">
        <f t="shared" si="1"/>
        <v>5</v>
      </c>
      <c r="I30" s="19">
        <f t="shared" si="2"/>
        <v>8.1967213114754103E-3</v>
      </c>
    </row>
    <row r="31" spans="1:9" s="4" customFormat="1" x14ac:dyDescent="0.3">
      <c r="A31" s="15" t="s">
        <v>30</v>
      </c>
      <c r="B31" s="16">
        <v>660</v>
      </c>
      <c r="C31" s="16">
        <v>692</v>
      </c>
      <c r="D31" s="16">
        <v>716</v>
      </c>
      <c r="E31" s="16">
        <v>721</v>
      </c>
      <c r="F31" s="16">
        <v>716</v>
      </c>
      <c r="G31" s="17"/>
      <c r="H31" s="18">
        <f t="shared" si="1"/>
        <v>56</v>
      </c>
      <c r="I31" s="19">
        <f t="shared" si="2"/>
        <v>8.4848484848484854E-2</v>
      </c>
    </row>
    <row r="32" spans="1:9" s="4" customFormat="1" x14ac:dyDescent="0.3">
      <c r="A32" s="37" t="s">
        <v>31</v>
      </c>
      <c r="B32" s="38">
        <f>SUM(B33:B38)</f>
        <v>2811</v>
      </c>
      <c r="C32" s="38">
        <f t="shared" ref="C32:F32" si="5">SUM(C33:C38)</f>
        <v>2867</v>
      </c>
      <c r="D32" s="38">
        <f t="shared" si="5"/>
        <v>2955</v>
      </c>
      <c r="E32" s="38">
        <f t="shared" si="5"/>
        <v>3003</v>
      </c>
      <c r="F32" s="38">
        <f t="shared" si="5"/>
        <v>3016</v>
      </c>
      <c r="G32" s="17"/>
      <c r="H32" s="39">
        <f t="shared" si="1"/>
        <v>205</v>
      </c>
      <c r="I32" s="40">
        <f t="shared" si="2"/>
        <v>7.2927783706865881E-2</v>
      </c>
    </row>
    <row r="33" spans="1:9" s="4" customFormat="1" x14ac:dyDescent="0.3">
      <c r="A33" s="15" t="s">
        <v>32</v>
      </c>
      <c r="B33" s="16">
        <v>337</v>
      </c>
      <c r="C33" s="16">
        <v>339</v>
      </c>
      <c r="D33" s="16">
        <v>344</v>
      </c>
      <c r="E33" s="16">
        <v>344</v>
      </c>
      <c r="F33" s="16">
        <v>340</v>
      </c>
      <c r="G33" s="17"/>
      <c r="H33" s="18">
        <f t="shared" si="1"/>
        <v>3</v>
      </c>
      <c r="I33" s="19">
        <f t="shared" si="2"/>
        <v>8.9020771513353119E-3</v>
      </c>
    </row>
    <row r="34" spans="1:9" s="4" customFormat="1" x14ac:dyDescent="0.3">
      <c r="A34" s="15" t="s">
        <v>33</v>
      </c>
      <c r="B34" s="16">
        <v>437</v>
      </c>
      <c r="C34" s="16">
        <v>442</v>
      </c>
      <c r="D34" s="16">
        <v>451</v>
      </c>
      <c r="E34" s="16">
        <v>454</v>
      </c>
      <c r="F34" s="16">
        <v>453</v>
      </c>
      <c r="G34" s="17"/>
      <c r="H34" s="18">
        <f t="shared" si="1"/>
        <v>16</v>
      </c>
      <c r="I34" s="19">
        <f t="shared" si="2"/>
        <v>3.6613272311212815E-2</v>
      </c>
    </row>
    <row r="35" spans="1:9" s="4" customFormat="1" x14ac:dyDescent="0.3">
      <c r="A35" s="15" t="s">
        <v>34</v>
      </c>
      <c r="B35" s="16">
        <v>231</v>
      </c>
      <c r="C35" s="16">
        <v>230</v>
      </c>
      <c r="D35" s="16">
        <v>230</v>
      </c>
      <c r="E35" s="16">
        <v>227</v>
      </c>
      <c r="F35" s="16">
        <v>224</v>
      </c>
      <c r="G35" s="17"/>
      <c r="H35" s="18">
        <f t="shared" si="1"/>
        <v>-7</v>
      </c>
      <c r="I35" s="19">
        <f t="shared" si="2"/>
        <v>-3.0303030303030304E-2</v>
      </c>
    </row>
    <row r="36" spans="1:9" s="4" customFormat="1" x14ac:dyDescent="0.3">
      <c r="A36" s="15" t="s">
        <v>35</v>
      </c>
      <c r="B36" s="16">
        <v>433</v>
      </c>
      <c r="C36" s="16">
        <v>456</v>
      </c>
      <c r="D36" s="16">
        <v>482</v>
      </c>
      <c r="E36" s="16">
        <v>489</v>
      </c>
      <c r="F36" s="16">
        <v>486</v>
      </c>
      <c r="G36" s="17"/>
      <c r="H36" s="18">
        <f t="shared" si="1"/>
        <v>53</v>
      </c>
      <c r="I36" s="19">
        <f t="shared" si="2"/>
        <v>0.12240184757505773</v>
      </c>
    </row>
    <row r="37" spans="1:9" s="4" customFormat="1" x14ac:dyDescent="0.3">
      <c r="A37" s="15" t="s">
        <v>36</v>
      </c>
      <c r="B37" s="16">
        <v>651</v>
      </c>
      <c r="C37" s="16">
        <v>661</v>
      </c>
      <c r="D37" s="16">
        <v>679</v>
      </c>
      <c r="E37" s="16">
        <v>696</v>
      </c>
      <c r="F37" s="16">
        <v>709</v>
      </c>
      <c r="G37" s="17"/>
      <c r="H37" s="18">
        <f t="shared" si="1"/>
        <v>58</v>
      </c>
      <c r="I37" s="19">
        <f t="shared" si="2"/>
        <v>8.9093701996927802E-2</v>
      </c>
    </row>
    <row r="38" spans="1:9" s="4" customFormat="1" x14ac:dyDescent="0.3">
      <c r="A38" s="15" t="s">
        <v>37</v>
      </c>
      <c r="B38" s="16">
        <v>722</v>
      </c>
      <c r="C38" s="16">
        <v>739</v>
      </c>
      <c r="D38" s="16">
        <v>769</v>
      </c>
      <c r="E38" s="16">
        <v>793</v>
      </c>
      <c r="F38" s="16">
        <v>804</v>
      </c>
      <c r="G38" s="17"/>
      <c r="H38" s="18">
        <f t="shared" si="1"/>
        <v>82</v>
      </c>
      <c r="I38" s="19">
        <f t="shared" si="2"/>
        <v>0.11357340720221606</v>
      </c>
    </row>
    <row r="39" spans="1:9" ht="28.5" customHeight="1" x14ac:dyDescent="0.3">
      <c r="A39" s="41" t="s">
        <v>38</v>
      </c>
      <c r="B39" s="42">
        <f>B7+B11+B12+B22+B32</f>
        <v>344905</v>
      </c>
      <c r="C39" s="42">
        <f t="shared" ref="C39:F39" si="6">C7+C11+C12+C22+C32</f>
        <v>364254</v>
      </c>
      <c r="D39" s="42">
        <f t="shared" si="6"/>
        <v>378785</v>
      </c>
      <c r="E39" s="42">
        <f t="shared" si="6"/>
        <v>389332</v>
      </c>
      <c r="F39" s="42">
        <f t="shared" si="6"/>
        <v>398694</v>
      </c>
      <c r="G39" s="28"/>
      <c r="H39" s="43">
        <f t="shared" si="1"/>
        <v>53789</v>
      </c>
      <c r="I39" s="44">
        <f t="shared" si="2"/>
        <v>0.15595308853162465</v>
      </c>
    </row>
    <row r="40" spans="1:9" s="45" customFormat="1" ht="26.25" customHeight="1" x14ac:dyDescent="0.3">
      <c r="A40" s="47" t="s">
        <v>39</v>
      </c>
      <c r="B40" s="47"/>
      <c r="C40" s="47"/>
      <c r="D40" s="47"/>
      <c r="E40" s="47"/>
      <c r="F40" s="47"/>
      <c r="G40" s="47"/>
      <c r="H40" s="47"/>
      <c r="I40" s="47"/>
    </row>
    <row r="41" spans="1:9" s="46" customFormat="1" x14ac:dyDescent="0.3">
      <c r="A41" s="48" t="s">
        <v>40</v>
      </c>
      <c r="B41" s="49"/>
      <c r="C41" s="49"/>
      <c r="D41" s="49"/>
      <c r="E41" s="49"/>
      <c r="F41" s="49"/>
      <c r="G41" s="49"/>
      <c r="H41" s="49"/>
      <c r="I41" s="49"/>
    </row>
  </sheetData>
  <mergeCells count="9">
    <mergeCell ref="A40:I40"/>
    <mergeCell ref="A41:I41"/>
    <mergeCell ref="A4:I4"/>
    <mergeCell ref="B5:B6"/>
    <mergeCell ref="C5:C6"/>
    <mergeCell ref="D5:D6"/>
    <mergeCell ref="E5:E6"/>
    <mergeCell ref="F5:F6"/>
    <mergeCell ref="H5:I5"/>
  </mergeCells>
  <hyperlinks>
    <hyperlink ref="A41" r:id="rId1" location="municipalites"/>
  </hyperlinks>
  <pageMargins left="0.78740157480314965" right="0.6692913385826772" top="0.39370078740157483" bottom="0.39370078740157483" header="0.51181102362204722" footer="0.51181102362204722"/>
  <pageSetup scale="8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Gendron, Chantal</dc:creator>
  <cp:lastModifiedBy>Richard-Choquette, Éloïse (CMQ-DIR)</cp:lastModifiedBy>
  <cp:lastPrinted>2015-08-18T16:12:58Z</cp:lastPrinted>
  <dcterms:created xsi:type="dcterms:W3CDTF">2015-08-18T16:12:15Z</dcterms:created>
  <dcterms:modified xsi:type="dcterms:W3CDTF">2018-11-23T19:59:16Z</dcterms:modified>
</cp:coreProperties>
</file>