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6000_COMM_AFF_CORPO\16400_Sites_internet et médias sociaux\16451_DocsWEB-2\Cartes-statistiques\Tableaux_stats\Démograghie\"/>
    </mc:Choice>
  </mc:AlternateContent>
  <bookViews>
    <workbookView xWindow="0" yWindow="0" windowWidth="23040" windowHeight="9408"/>
  </bookViews>
  <sheets>
    <sheet name="Nb_menages" sheetId="2" r:id="rId1"/>
    <sheet name="Nb pers_menage" sheetId="1" r:id="rId2"/>
    <sheet name="Menage_selonTaille" sheetId="3" r:id="rId3"/>
  </sheets>
  <definedNames>
    <definedName name="_xlnm.Print_Area" localSheetId="1">'Nb pers_menage'!$A$1:$H$45</definedName>
  </definedNames>
  <calcPr calcId="152511"/>
</workbook>
</file>

<file path=xl/calcChain.xml><?xml version="1.0" encoding="utf-8"?>
<calcChain xmlns="http://schemas.openxmlformats.org/spreadsheetml/2006/main">
  <c r="C110" i="3" l="1"/>
  <c r="D110" i="3"/>
  <c r="E110" i="3"/>
  <c r="F110" i="3"/>
  <c r="G110" i="3"/>
  <c r="H110" i="3"/>
  <c r="I110" i="3"/>
  <c r="B110" i="3"/>
  <c r="C74" i="3"/>
  <c r="D74" i="3"/>
  <c r="E74" i="3"/>
  <c r="F74" i="3"/>
  <c r="G74" i="3"/>
  <c r="H74" i="3"/>
  <c r="I74" i="3"/>
  <c r="B74" i="3"/>
  <c r="B38" i="3"/>
  <c r="C38" i="3"/>
  <c r="D38" i="3"/>
  <c r="E38" i="3"/>
  <c r="F38" i="3"/>
  <c r="G38" i="3"/>
  <c r="H38" i="3"/>
  <c r="I38" i="3" l="1"/>
  <c r="K7" i="2"/>
  <c r="L7" i="2"/>
  <c r="M7" i="2"/>
  <c r="N7" i="2"/>
  <c r="O7" i="2"/>
  <c r="P7" i="2"/>
  <c r="Q7" i="2"/>
  <c r="R7" i="2"/>
  <c r="T7" i="2"/>
  <c r="U7" i="2"/>
  <c r="V7" i="2"/>
  <c r="W7" i="2"/>
  <c r="X7" i="2"/>
  <c r="Y7" i="2"/>
  <c r="Z7" i="2"/>
  <c r="AA7" i="2"/>
  <c r="K8" i="2"/>
  <c r="L8" i="2"/>
  <c r="M8" i="2"/>
  <c r="N8" i="2"/>
  <c r="O8" i="2"/>
  <c r="P8" i="2"/>
  <c r="Q8" i="2"/>
  <c r="R8" i="2"/>
  <c r="T8" i="2"/>
  <c r="U8" i="2"/>
  <c r="V8" i="2"/>
  <c r="W8" i="2"/>
  <c r="X8" i="2"/>
  <c r="Y8" i="2"/>
  <c r="Z8" i="2"/>
  <c r="AA8" i="2"/>
  <c r="K9" i="2"/>
  <c r="L9" i="2"/>
  <c r="M9" i="2"/>
  <c r="N9" i="2"/>
  <c r="O9" i="2"/>
  <c r="P9" i="2"/>
  <c r="Q9" i="2"/>
  <c r="R9" i="2"/>
  <c r="T9" i="2"/>
  <c r="U9" i="2"/>
  <c r="V9" i="2"/>
  <c r="W9" i="2"/>
  <c r="X9" i="2"/>
  <c r="Y9" i="2"/>
  <c r="Z9" i="2"/>
  <c r="AA9" i="2"/>
  <c r="K10" i="2"/>
  <c r="L10" i="2"/>
  <c r="M10" i="2"/>
  <c r="N10" i="2"/>
  <c r="O10" i="2"/>
  <c r="P10" i="2"/>
  <c r="Q10" i="2"/>
  <c r="R10" i="2"/>
  <c r="T10" i="2"/>
  <c r="U10" i="2"/>
  <c r="V10" i="2"/>
  <c r="W10" i="2"/>
  <c r="X10" i="2"/>
  <c r="Y10" i="2"/>
  <c r="Z10" i="2"/>
  <c r="AA10" i="2"/>
  <c r="K11" i="2"/>
  <c r="L11" i="2"/>
  <c r="M11" i="2"/>
  <c r="N11" i="2"/>
  <c r="O11" i="2"/>
  <c r="P11" i="2"/>
  <c r="Q11" i="2"/>
  <c r="R11" i="2"/>
  <c r="T11" i="2"/>
  <c r="U11" i="2"/>
  <c r="V11" i="2"/>
  <c r="W11" i="2"/>
  <c r="X11" i="2"/>
  <c r="Y11" i="2"/>
  <c r="Z11" i="2"/>
  <c r="AA11" i="2"/>
  <c r="K12" i="2"/>
  <c r="L12" i="2"/>
  <c r="M12" i="2"/>
  <c r="N12" i="2"/>
  <c r="O12" i="2"/>
  <c r="P12" i="2"/>
  <c r="Q12" i="2"/>
  <c r="R12" i="2"/>
  <c r="T12" i="2"/>
  <c r="U12" i="2"/>
  <c r="V12" i="2"/>
  <c r="W12" i="2"/>
  <c r="X12" i="2"/>
  <c r="Y12" i="2"/>
  <c r="Z12" i="2"/>
  <c r="AA12" i="2"/>
  <c r="K13" i="2"/>
  <c r="L13" i="2"/>
  <c r="M13" i="2"/>
  <c r="N13" i="2"/>
  <c r="O13" i="2"/>
  <c r="P13" i="2"/>
  <c r="Q13" i="2"/>
  <c r="R13" i="2"/>
  <c r="T13" i="2"/>
  <c r="U13" i="2"/>
  <c r="V13" i="2"/>
  <c r="W13" i="2"/>
  <c r="X13" i="2"/>
  <c r="Y13" i="2"/>
  <c r="Z13" i="2"/>
  <c r="AA13" i="2"/>
  <c r="K14" i="2"/>
  <c r="L14" i="2"/>
  <c r="M14" i="2"/>
  <c r="N14" i="2"/>
  <c r="O14" i="2"/>
  <c r="P14" i="2"/>
  <c r="Q14" i="2"/>
  <c r="R14" i="2"/>
  <c r="T14" i="2"/>
  <c r="U14" i="2"/>
  <c r="V14" i="2"/>
  <c r="W14" i="2"/>
  <c r="X14" i="2"/>
  <c r="Y14" i="2"/>
  <c r="Z14" i="2"/>
  <c r="AA14" i="2"/>
  <c r="K15" i="2"/>
  <c r="L15" i="2"/>
  <c r="M15" i="2"/>
  <c r="N15" i="2"/>
  <c r="O15" i="2"/>
  <c r="P15" i="2"/>
  <c r="Q15" i="2"/>
  <c r="R15" i="2"/>
  <c r="T15" i="2"/>
  <c r="U15" i="2"/>
  <c r="V15" i="2"/>
  <c r="W15" i="2"/>
  <c r="X15" i="2"/>
  <c r="Y15" i="2"/>
  <c r="Z15" i="2"/>
  <c r="AA15" i="2"/>
  <c r="K16" i="2"/>
  <c r="L16" i="2"/>
  <c r="M16" i="2"/>
  <c r="N16" i="2"/>
  <c r="O16" i="2"/>
  <c r="P16" i="2"/>
  <c r="Q16" i="2"/>
  <c r="R16" i="2"/>
  <c r="T16" i="2"/>
  <c r="U16" i="2"/>
  <c r="V16" i="2"/>
  <c r="W16" i="2"/>
  <c r="X16" i="2"/>
  <c r="Y16" i="2"/>
  <c r="Z16" i="2"/>
  <c r="AA16" i="2"/>
  <c r="K17" i="2"/>
  <c r="L17" i="2"/>
  <c r="M17" i="2"/>
  <c r="N17" i="2"/>
  <c r="O17" i="2"/>
  <c r="P17" i="2"/>
  <c r="Q17" i="2"/>
  <c r="R17" i="2"/>
  <c r="T17" i="2"/>
  <c r="U17" i="2"/>
  <c r="V17" i="2"/>
  <c r="W17" i="2"/>
  <c r="X17" i="2"/>
  <c r="Y17" i="2"/>
  <c r="Z17" i="2"/>
  <c r="AA17" i="2"/>
  <c r="K18" i="2"/>
  <c r="L18" i="2"/>
  <c r="M18" i="2"/>
  <c r="N18" i="2"/>
  <c r="O18" i="2"/>
  <c r="P18" i="2"/>
  <c r="Q18" i="2"/>
  <c r="R18" i="2"/>
  <c r="T18" i="2"/>
  <c r="U18" i="2"/>
  <c r="V18" i="2"/>
  <c r="W18" i="2"/>
  <c r="X18" i="2"/>
  <c r="Y18" i="2"/>
  <c r="Z18" i="2"/>
  <c r="AA18" i="2"/>
  <c r="K19" i="2"/>
  <c r="L19" i="2"/>
  <c r="M19" i="2"/>
  <c r="N19" i="2"/>
  <c r="Q19" i="2"/>
  <c r="R19" i="2"/>
  <c r="T19" i="2"/>
  <c r="U19" i="2"/>
  <c r="V19" i="2"/>
  <c r="W19" i="2"/>
  <c r="Z19" i="2"/>
  <c r="AA19" i="2"/>
  <c r="K20" i="2"/>
  <c r="L20" i="2"/>
  <c r="M20" i="2"/>
  <c r="N20" i="2"/>
  <c r="O20" i="2"/>
  <c r="P20" i="2"/>
  <c r="Q20" i="2"/>
  <c r="R20" i="2"/>
  <c r="T20" i="2"/>
  <c r="U20" i="2"/>
  <c r="V20" i="2"/>
  <c r="W20" i="2"/>
  <c r="X20" i="2"/>
  <c r="Y20" i="2"/>
  <c r="Z20" i="2"/>
  <c r="AA20" i="2"/>
  <c r="K21" i="2"/>
  <c r="L21" i="2"/>
  <c r="M21" i="2"/>
  <c r="N21" i="2"/>
  <c r="O21" i="2"/>
  <c r="P21" i="2"/>
  <c r="Q21" i="2"/>
  <c r="R21" i="2"/>
  <c r="T21" i="2"/>
  <c r="U21" i="2"/>
  <c r="V21" i="2"/>
  <c r="W21" i="2"/>
  <c r="X21" i="2"/>
  <c r="Y21" i="2"/>
  <c r="Z21" i="2"/>
  <c r="AA21" i="2"/>
  <c r="K22" i="2"/>
  <c r="L22" i="2"/>
  <c r="M22" i="2"/>
  <c r="N22" i="2"/>
  <c r="O22" i="2"/>
  <c r="P22" i="2"/>
  <c r="Q22" i="2"/>
  <c r="R22" i="2"/>
  <c r="T22" i="2"/>
  <c r="U22" i="2"/>
  <c r="V22" i="2"/>
  <c r="W22" i="2"/>
  <c r="X22" i="2"/>
  <c r="Y22" i="2"/>
  <c r="K23" i="2"/>
  <c r="L23" i="2"/>
  <c r="M23" i="2"/>
  <c r="N23" i="2"/>
  <c r="O23" i="2"/>
  <c r="P23" i="2"/>
  <c r="Q23" i="2"/>
  <c r="R23" i="2"/>
  <c r="T23" i="2"/>
  <c r="U23" i="2"/>
  <c r="V23" i="2"/>
  <c r="W23" i="2"/>
  <c r="X23" i="2"/>
  <c r="Y23" i="2"/>
  <c r="Z23" i="2"/>
  <c r="AA23" i="2"/>
  <c r="K24" i="2"/>
  <c r="L24" i="2"/>
  <c r="M24" i="2"/>
  <c r="N24" i="2"/>
  <c r="O24" i="2"/>
  <c r="P24" i="2"/>
  <c r="Q24" i="2"/>
  <c r="R24" i="2"/>
  <c r="T24" i="2"/>
  <c r="U24" i="2"/>
  <c r="V24" i="2"/>
  <c r="W24" i="2"/>
  <c r="X24" i="2"/>
  <c r="Y24" i="2"/>
  <c r="Z24" i="2"/>
  <c r="AA24" i="2"/>
  <c r="K25" i="2"/>
  <c r="L25" i="2"/>
  <c r="M25" i="2"/>
  <c r="N25" i="2"/>
  <c r="O25" i="2"/>
  <c r="P25" i="2"/>
  <c r="Q25" i="2"/>
  <c r="R25" i="2"/>
  <c r="T25" i="2"/>
  <c r="U25" i="2"/>
  <c r="V25" i="2"/>
  <c r="W25" i="2"/>
  <c r="X25" i="2"/>
  <c r="Y25" i="2"/>
  <c r="Z25" i="2"/>
  <c r="AA25" i="2"/>
  <c r="K26" i="2"/>
  <c r="L26" i="2"/>
  <c r="M26" i="2"/>
  <c r="N26" i="2"/>
  <c r="O26" i="2"/>
  <c r="P26" i="2"/>
  <c r="Q26" i="2"/>
  <c r="R26" i="2"/>
  <c r="T26" i="2"/>
  <c r="U26" i="2"/>
  <c r="V26" i="2"/>
  <c r="W26" i="2"/>
  <c r="X26" i="2"/>
  <c r="Y26" i="2"/>
  <c r="Z26" i="2"/>
  <c r="AA26" i="2"/>
  <c r="K27" i="2"/>
  <c r="L27" i="2"/>
  <c r="M27" i="2"/>
  <c r="N27" i="2"/>
  <c r="O27" i="2"/>
  <c r="P27" i="2"/>
  <c r="Q27" i="2"/>
  <c r="R27" i="2"/>
  <c r="T27" i="2"/>
  <c r="U27" i="2"/>
  <c r="V27" i="2"/>
  <c r="W27" i="2"/>
  <c r="X27" i="2"/>
  <c r="Y27" i="2"/>
  <c r="Z27" i="2"/>
  <c r="AA27" i="2"/>
  <c r="K28" i="2"/>
  <c r="L28" i="2"/>
  <c r="M28" i="2"/>
  <c r="N28" i="2"/>
  <c r="O28" i="2"/>
  <c r="P28" i="2"/>
  <c r="Q28" i="2"/>
  <c r="R28" i="2"/>
  <c r="T28" i="2"/>
  <c r="U28" i="2"/>
  <c r="V28" i="2"/>
  <c r="W28" i="2"/>
  <c r="X28" i="2"/>
  <c r="Y28" i="2"/>
  <c r="Z28" i="2"/>
  <c r="AA28" i="2"/>
  <c r="K29" i="2"/>
  <c r="L29" i="2"/>
  <c r="M29" i="2"/>
  <c r="N29" i="2"/>
  <c r="O29" i="2"/>
  <c r="P29" i="2"/>
  <c r="Q29" i="2"/>
  <c r="R29" i="2"/>
  <c r="T29" i="2"/>
  <c r="U29" i="2"/>
  <c r="V29" i="2"/>
  <c r="W29" i="2"/>
  <c r="X29" i="2"/>
  <c r="Y29" i="2"/>
  <c r="Z29" i="2"/>
  <c r="AA29" i="2"/>
  <c r="K30" i="2"/>
  <c r="L30" i="2"/>
  <c r="M30" i="2"/>
  <c r="N30" i="2"/>
  <c r="O30" i="2"/>
  <c r="R30" i="2"/>
  <c r="T30" i="2"/>
  <c r="U30" i="2"/>
  <c r="V30" i="2"/>
  <c r="W30" i="2"/>
  <c r="X30" i="2"/>
  <c r="AA30" i="2"/>
  <c r="K31" i="2"/>
  <c r="L31" i="2"/>
  <c r="M31" i="2"/>
  <c r="N31" i="2"/>
  <c r="O31" i="2"/>
  <c r="P31" i="2"/>
  <c r="Q31" i="2"/>
  <c r="R31" i="2"/>
  <c r="T31" i="2"/>
  <c r="U31" i="2"/>
  <c r="V31" i="2"/>
  <c r="W31" i="2"/>
  <c r="X31" i="2"/>
  <c r="Y31" i="2"/>
  <c r="Z31" i="2"/>
  <c r="AA31" i="2"/>
  <c r="K32" i="2"/>
  <c r="L32" i="2"/>
  <c r="M32" i="2"/>
  <c r="N32" i="2"/>
  <c r="O32" i="2"/>
  <c r="P32" i="2"/>
  <c r="Q32" i="2"/>
  <c r="R32" i="2"/>
  <c r="T32" i="2"/>
  <c r="U32" i="2"/>
  <c r="V32" i="2"/>
  <c r="W32" i="2"/>
  <c r="X32" i="2"/>
  <c r="Y32" i="2"/>
  <c r="Z32" i="2"/>
  <c r="AA32" i="2"/>
  <c r="K33" i="2"/>
  <c r="L33" i="2"/>
  <c r="M33" i="2"/>
  <c r="N33" i="2"/>
  <c r="O33" i="2"/>
  <c r="P33" i="2"/>
  <c r="Q33" i="2"/>
  <c r="R33" i="2"/>
  <c r="T33" i="2"/>
  <c r="U33" i="2"/>
  <c r="V33" i="2"/>
  <c r="W33" i="2"/>
  <c r="X33" i="2"/>
  <c r="Y33" i="2"/>
  <c r="Z33" i="2"/>
  <c r="AA33" i="2"/>
  <c r="K34" i="2"/>
  <c r="L34" i="2"/>
  <c r="M34" i="2"/>
  <c r="N34" i="2"/>
  <c r="O34" i="2"/>
  <c r="P34" i="2"/>
  <c r="Q34" i="2"/>
  <c r="R34" i="2"/>
  <c r="T34" i="2"/>
  <c r="U34" i="2"/>
  <c r="V34" i="2"/>
  <c r="W34" i="2"/>
  <c r="X34" i="2"/>
  <c r="Y34" i="2"/>
  <c r="Z34" i="2"/>
  <c r="AA34" i="2"/>
  <c r="K35" i="2"/>
  <c r="L35" i="2"/>
  <c r="M35" i="2"/>
  <c r="N35" i="2"/>
  <c r="O35" i="2"/>
  <c r="P35" i="2"/>
  <c r="Q35" i="2"/>
  <c r="R35" i="2"/>
  <c r="T35" i="2"/>
  <c r="U35" i="2"/>
  <c r="V35" i="2"/>
  <c r="W35" i="2"/>
  <c r="X35" i="2"/>
  <c r="Y35" i="2"/>
  <c r="Z35" i="2"/>
  <c r="AA35" i="2"/>
  <c r="K36" i="2"/>
  <c r="L36" i="2"/>
  <c r="M36" i="2"/>
  <c r="N36" i="2"/>
  <c r="O36" i="2"/>
  <c r="P36" i="2"/>
  <c r="Q36" i="2"/>
  <c r="R36" i="2"/>
  <c r="T36" i="2"/>
  <c r="U36" i="2"/>
  <c r="V36" i="2"/>
  <c r="W36" i="2"/>
  <c r="X36" i="2"/>
  <c r="Y36" i="2"/>
  <c r="Z36" i="2"/>
  <c r="AA36" i="2"/>
  <c r="K37" i="2"/>
  <c r="L37" i="2"/>
  <c r="M37" i="2"/>
  <c r="N37" i="2"/>
  <c r="O37" i="2"/>
  <c r="P37" i="2"/>
  <c r="Q37" i="2"/>
  <c r="R37" i="2"/>
  <c r="T37" i="2"/>
  <c r="U37" i="2"/>
  <c r="V37" i="2"/>
  <c r="W37" i="2"/>
  <c r="X37" i="2"/>
  <c r="Y37" i="2"/>
  <c r="Z37" i="2"/>
  <c r="AA37" i="2"/>
  <c r="I38" i="2"/>
  <c r="R38" i="2" s="1"/>
  <c r="K38" i="2"/>
  <c r="L38" i="2"/>
  <c r="M38" i="2"/>
  <c r="N38" i="2"/>
  <c r="O38" i="2"/>
  <c r="P38" i="2"/>
  <c r="T38" i="2"/>
  <c r="U38" i="2"/>
  <c r="V38" i="2"/>
  <c r="W38" i="2"/>
  <c r="X38" i="2"/>
  <c r="Y38" i="2"/>
  <c r="Z38" i="2" l="1"/>
  <c r="Q38" i="2"/>
  <c r="AA38" i="2"/>
</calcChain>
</file>

<file path=xl/sharedStrings.xml><?xml version="1.0" encoding="utf-8"?>
<sst xmlns="http://schemas.openxmlformats.org/spreadsheetml/2006/main" count="287" uniqueCount="64">
  <si>
    <t>Municipalités</t>
  </si>
  <si>
    <t>Nombre moyen de personnes dans les ménages privés</t>
  </si>
  <si>
    <t>1981</t>
  </si>
  <si>
    <t>1986</t>
  </si>
  <si>
    <t>1991</t>
  </si>
  <si>
    <t>1996</t>
  </si>
  <si>
    <t>2001</t>
  </si>
  <si>
    <t>Agglomération de Québec</t>
  </si>
  <si>
    <t>Québec</t>
  </si>
  <si>
    <t>L'Ancienne-Lorette</t>
  </si>
  <si>
    <t>Saint-Augustin-de-Desmaures</t>
  </si>
  <si>
    <t>Lévis</t>
  </si>
  <si>
    <t>MRC de La Jacques-Cartier</t>
  </si>
  <si>
    <t>Fossambault-sur-le-Lac</t>
  </si>
  <si>
    <t>Lac-Beauport</t>
  </si>
  <si>
    <t>Lac-Delage</t>
  </si>
  <si>
    <t>Lac-Saint-Joseph</t>
  </si>
  <si>
    <t>Sainte-Brigitte-de-Laval</t>
  </si>
  <si>
    <t>Sainte-Catherine-de-la-Jacques-Cartier</t>
  </si>
  <si>
    <t>Saint-Gabriel-de-Valcartier</t>
  </si>
  <si>
    <t>Shannon</t>
  </si>
  <si>
    <t>Stoneham-et-Tewkesbury</t>
  </si>
  <si>
    <t>MRC de La Côte-de-Beaupré</t>
  </si>
  <si>
    <t>Beaupré</t>
  </si>
  <si>
    <t>Boischatel</t>
  </si>
  <si>
    <t>Château-Richer</t>
  </si>
  <si>
    <t>L'Ange-Gardien</t>
  </si>
  <si>
    <t>Sainte-Anne-de-Beaupré</t>
  </si>
  <si>
    <t>Saint-Ferréol-les-Neiges</t>
  </si>
  <si>
    <t>Saint-Joachim</t>
  </si>
  <si>
    <t>Saint-Tite-des-Caps</t>
  </si>
  <si>
    <t>Sainte-Famille</t>
  </si>
  <si>
    <t>Sainte-Pétronille</t>
  </si>
  <si>
    <t>Saint-François-de-l'Île-d'Orléans</t>
  </si>
  <si>
    <t>Saint-Jean-de-l'Île-d'Orléans</t>
  </si>
  <si>
    <t>Saint-Laurent-de-l'Île-d'Orléans</t>
  </si>
  <si>
    <t>Saint-Pierre-de-l'Île-d'Orléans</t>
  </si>
  <si>
    <t>MRC de L'Île-d'Orléans</t>
  </si>
  <si>
    <t>Communauté métropolitaine de Québec</t>
  </si>
  <si>
    <t>n/d</t>
  </si>
  <si>
    <t>Ménages totaux sur le territoire des municipalités de la Communauté métropolitaine de Québec de 1981 à 2011</t>
  </si>
  <si>
    <t>Ménages totaux</t>
  </si>
  <si>
    <t>Variation quinquennale des ménages (nb)</t>
  </si>
  <si>
    <t>Variation quinquennale des ménages (%)</t>
  </si>
  <si>
    <t>2006</t>
  </si>
  <si>
    <t>2011</t>
  </si>
  <si>
    <t>1981-1986</t>
  </si>
  <si>
    <t>1986-1991</t>
  </si>
  <si>
    <t>1991-1996</t>
  </si>
  <si>
    <t>1996-2001</t>
  </si>
  <si>
    <t>2001-2006</t>
  </si>
  <si>
    <t>2006-2011</t>
  </si>
  <si>
    <t>2016</t>
  </si>
  <si>
    <t>2011-2016</t>
  </si>
  <si>
    <t>1981-2016</t>
  </si>
  <si>
    <t>ND</t>
  </si>
  <si>
    <t>1 personne</t>
  </si>
  <si>
    <t>2 personnes</t>
  </si>
  <si>
    <t>3 personnes et plus</t>
  </si>
  <si>
    <t>Profil du recensement 2016 - Ménages</t>
  </si>
  <si>
    <t>Compilée  par la Communauté métropolitain de de Québec.</t>
  </si>
  <si>
    <t>Nombre moyen de personnes par ménage sur le territoires des municipalités de la Communauté métropolitaine de Québec de 1981 à 2016</t>
  </si>
  <si>
    <t>Source : Statistique Canada, Profils du recensement, 1981 à 2016. Profil du recensement, Recensement de 2016, produit nº 98-316-X2016001 au catalogue de Statistique Canada. Ottawa. Diffusé le 29 novembre 2017.</t>
  </si>
  <si>
    <t>Ménages totaux selon la taille du ménage sur le territoire des municipalités de la Communauté métropolitaine de Québec de 1981 à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</si>
</sst>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5" x14ac:knownFonts="1">
    <font>
      <sz val="12"/>
      <name val="Times New Roman"/>
    </font>
    <font>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2"/>
      <color indexed="12"/>
      <name val="Times New Roman"/>
      <family val="1"/>
    </font>
    <font>
      <sz val="11"/>
      <color indexed="60"/>
      <name val="Calibri"/>
      <family val="2"/>
    </font>
    <font>
      <sz val="10"/>
      <color indexed="8"/>
      <name val="Arial"/>
      <family val="2"/>
    </font>
    <font>
      <sz val="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1"/>
    </font>
    <font>
      <b/>
      <sz val="9"/>
      <name val="Arial"/>
      <family val="2"/>
    </font>
    <font>
      <sz val="9"/>
      <name val="Arial"/>
      <family val="2"/>
    </font>
    <font>
      <b/>
      <sz val="9"/>
      <color indexed="8"/>
      <name val="Arial"/>
      <family val="2"/>
    </font>
    <font>
      <sz val="9"/>
      <color indexed="8"/>
      <name val="Arial"/>
      <family val="2"/>
    </font>
    <font>
      <sz val="8"/>
      <name val="Arial"/>
      <family val="2"/>
    </font>
    <font>
      <u/>
      <sz val="8"/>
      <color indexed="12"/>
      <name val="Arial"/>
      <family val="2"/>
    </font>
    <font>
      <sz val="12"/>
      <name val="Arial"/>
      <family val="2"/>
    </font>
    <font>
      <u/>
      <sz val="11"/>
      <color theme="10"/>
      <name val="Arial"/>
      <family val="2"/>
    </font>
    <font>
      <sz val="11"/>
      <color theme="1"/>
      <name val="Arial"/>
      <family val="2"/>
    </font>
    <font>
      <sz val="8"/>
      <color theme="1"/>
      <name val="Arial"/>
      <family val="2"/>
    </font>
    <font>
      <b/>
      <sz val="10"/>
      <name val="Arial"/>
      <family val="2"/>
    </font>
    <font>
      <sz val="12"/>
      <color rgb="FF333333"/>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rgb="FFFFFF99"/>
        <bgColor indexed="64"/>
      </patternFill>
    </fill>
    <fill>
      <patternFill patternType="solid">
        <fgColor rgb="FFFFCC99"/>
        <bgColor indexed="64"/>
      </patternFill>
    </fill>
    <fill>
      <patternFill patternType="solid">
        <fgColor rgb="FFC0C0C0"/>
        <bgColor indexed="64"/>
      </patternFill>
    </fill>
    <fill>
      <patternFill patternType="solid">
        <fgColor rgb="FFCCFFCC"/>
        <bgColor indexed="64"/>
      </patternFill>
    </fill>
    <fill>
      <patternFill patternType="solid">
        <fgColor rgb="FF99CCFF"/>
        <bgColor indexed="64"/>
      </patternFill>
    </fill>
    <fill>
      <patternFill patternType="solid">
        <fgColor rgb="FFCCFFFF"/>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1"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alignment vertical="top"/>
      <protection locked="0"/>
    </xf>
    <xf numFmtId="0" fontId="30" fillId="0" borderId="0" applyNumberFormat="0" applyFill="0" applyBorder="0" applyAlignment="0" applyProtection="0"/>
    <xf numFmtId="0" fontId="10" fillId="22" borderId="0" applyNumberFormat="0" applyBorder="0" applyAlignment="0" applyProtection="0"/>
    <xf numFmtId="0" fontId="31" fillId="0" borderId="0"/>
    <xf numFmtId="0" fontId="11" fillId="0" borderId="0"/>
    <xf numFmtId="0" fontId="11" fillId="0" borderId="0"/>
    <xf numFmtId="0" fontId="11" fillId="0" borderId="0"/>
    <xf numFmtId="0" fontId="12" fillId="0" borderId="0"/>
    <xf numFmtId="9" fontId="1"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155">
    <xf numFmtId="0" fontId="0" fillId="0" borderId="0" xfId="0"/>
    <xf numFmtId="0" fontId="23" fillId="0" borderId="0" xfId="0" applyFont="1"/>
    <xf numFmtId="0" fontId="24" fillId="0" borderId="0" xfId="0" applyFont="1"/>
    <xf numFmtId="0" fontId="24" fillId="0" borderId="0" xfId="0" applyFont="1" applyFill="1"/>
    <xf numFmtId="165" fontId="24" fillId="0" borderId="10" xfId="0" applyNumberFormat="1" applyFont="1" applyFill="1" applyBorder="1" applyAlignment="1">
      <alignment horizontal="center" vertical="center"/>
    </xf>
    <xf numFmtId="165" fontId="24" fillId="0" borderId="10" xfId="38" applyNumberFormat="1" applyFont="1" applyFill="1" applyBorder="1" applyAlignment="1">
      <alignment horizontal="center" vertical="center"/>
    </xf>
    <xf numFmtId="165" fontId="24" fillId="0" borderId="10"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center" wrapText="1"/>
    </xf>
    <xf numFmtId="0" fontId="24" fillId="0" borderId="0" xfId="0" applyFont="1" applyAlignment="1">
      <alignment vertical="center"/>
    </xf>
    <xf numFmtId="0" fontId="26" fillId="0" borderId="11" xfId="35" applyFont="1" applyFill="1" applyBorder="1" applyAlignment="1">
      <alignment vertical="center" wrapText="1"/>
    </xf>
    <xf numFmtId="0" fontId="25" fillId="24" borderId="11" xfId="35" applyFont="1" applyFill="1" applyBorder="1" applyAlignment="1">
      <alignment vertical="center" wrapText="1"/>
    </xf>
    <xf numFmtId="165" fontId="23" fillId="24" borderId="10" xfId="0" applyNumberFormat="1" applyFont="1" applyFill="1" applyBorder="1" applyAlignment="1">
      <alignment horizontal="center" vertical="center"/>
    </xf>
    <xf numFmtId="0" fontId="25" fillId="25" borderId="11" xfId="35" applyFont="1" applyFill="1" applyBorder="1" applyAlignment="1">
      <alignment vertical="center" wrapText="1"/>
    </xf>
    <xf numFmtId="165" fontId="23" fillId="25" borderId="10" xfId="0" applyNumberFormat="1" applyFont="1" applyFill="1" applyBorder="1" applyAlignment="1">
      <alignment horizontal="center" vertical="center" wrapText="1"/>
    </xf>
    <xf numFmtId="165" fontId="23" fillId="25" borderId="10" xfId="0" applyNumberFormat="1" applyFont="1" applyFill="1" applyBorder="1" applyAlignment="1">
      <alignment horizontal="center" vertical="center"/>
    </xf>
    <xf numFmtId="0" fontId="27" fillId="0" borderId="0" xfId="0" applyFont="1" applyAlignment="1">
      <alignment horizontal="left"/>
    </xf>
    <xf numFmtId="0" fontId="27" fillId="0" borderId="0" xfId="0" applyFont="1" applyFill="1" applyAlignment="1">
      <alignment horizontal="left"/>
    </xf>
    <xf numFmtId="0" fontId="28" fillId="0" borderId="0" xfId="31" applyFont="1" applyAlignment="1" applyProtection="1">
      <alignment horizontal="left"/>
    </xf>
    <xf numFmtId="0" fontId="27" fillId="0" borderId="0" xfId="0" applyFont="1"/>
    <xf numFmtId="0" fontId="25" fillId="26" borderId="11" xfId="37" applyFont="1" applyFill="1" applyBorder="1" applyAlignment="1">
      <alignment vertical="center" wrapText="1"/>
    </xf>
    <xf numFmtId="165" fontId="23" fillId="26" borderId="10" xfId="0" applyNumberFormat="1" applyFont="1" applyFill="1" applyBorder="1" applyAlignment="1">
      <alignment horizontal="center" vertical="center" wrapText="1"/>
    </xf>
    <xf numFmtId="165" fontId="23" fillId="26" borderId="10" xfId="0" applyNumberFormat="1" applyFont="1" applyFill="1" applyBorder="1" applyAlignment="1">
      <alignment horizontal="center" vertical="center"/>
    </xf>
    <xf numFmtId="0" fontId="25" fillId="27" borderId="11" xfId="35" applyFont="1" applyFill="1" applyBorder="1" applyAlignment="1">
      <alignment vertical="center" wrapText="1"/>
    </xf>
    <xf numFmtId="165" fontId="23" fillId="27" borderId="10" xfId="0" applyNumberFormat="1" applyFont="1" applyFill="1" applyBorder="1" applyAlignment="1">
      <alignment horizontal="center" vertical="center" wrapText="1"/>
    </xf>
    <xf numFmtId="165" fontId="23" fillId="27" borderId="10" xfId="0" applyNumberFormat="1" applyFont="1" applyFill="1" applyBorder="1" applyAlignment="1">
      <alignment horizontal="center" vertical="center"/>
    </xf>
    <xf numFmtId="165" fontId="23" fillId="27" borderId="10" xfId="38" applyNumberFormat="1" applyFont="1" applyFill="1" applyBorder="1" applyAlignment="1">
      <alignment horizontal="center" vertical="center"/>
    </xf>
    <xf numFmtId="0" fontId="25" fillId="28" borderId="11" xfId="35" applyFont="1" applyFill="1" applyBorder="1" applyAlignment="1">
      <alignment vertical="center" wrapText="1"/>
    </xf>
    <xf numFmtId="165" fontId="23" fillId="28" borderId="10" xfId="0" applyNumberFormat="1" applyFont="1" applyFill="1" applyBorder="1" applyAlignment="1">
      <alignment horizontal="center" vertical="center" wrapText="1"/>
    </xf>
    <xf numFmtId="165" fontId="23" fillId="28" borderId="10" xfId="0" applyNumberFormat="1" applyFont="1" applyFill="1" applyBorder="1" applyAlignment="1">
      <alignment horizontal="center" vertical="center"/>
    </xf>
    <xf numFmtId="0" fontId="23" fillId="29" borderId="10" xfId="0" applyFont="1" applyFill="1" applyBorder="1" applyAlignment="1">
      <alignment horizontal="left" vertical="center" wrapText="1"/>
    </xf>
    <xf numFmtId="165" fontId="23" fillId="29" borderId="10" xfId="0" applyNumberFormat="1" applyFont="1" applyFill="1" applyBorder="1" applyAlignment="1">
      <alignment horizontal="center" vertical="center" wrapText="1"/>
    </xf>
    <xf numFmtId="165" fontId="23" fillId="29" borderId="10" xfId="0" applyNumberFormat="1" applyFont="1" applyFill="1" applyBorder="1" applyAlignment="1">
      <alignment horizontal="center" vertical="center"/>
    </xf>
    <xf numFmtId="0" fontId="32" fillId="0" borderId="0" xfId="34" applyFont="1"/>
    <xf numFmtId="0" fontId="31" fillId="0" borderId="0" xfId="34" applyFill="1" applyBorder="1"/>
    <xf numFmtId="0" fontId="32" fillId="0" borderId="0" xfId="34" applyFont="1" applyFill="1" applyBorder="1"/>
    <xf numFmtId="0" fontId="24" fillId="0" borderId="0" xfId="0" applyFont="1" applyAlignment="1">
      <alignment horizontal="center" vertical="center"/>
    </xf>
    <xf numFmtId="0" fontId="32" fillId="0" borderId="0" xfId="34" applyFont="1" applyFill="1" applyAlignment="1">
      <alignment horizontal="center"/>
    </xf>
    <xf numFmtId="0" fontId="31" fillId="0" borderId="0" xfId="34" applyFill="1" applyAlignment="1">
      <alignment horizontal="center"/>
    </xf>
    <xf numFmtId="166" fontId="32" fillId="0" borderId="0" xfId="34" applyNumberFormat="1" applyFont="1" applyFill="1" applyAlignment="1">
      <alignment horizontal="center"/>
    </xf>
    <xf numFmtId="49" fontId="23" fillId="0" borderId="10" xfId="0" applyNumberFormat="1" applyFont="1" applyFill="1" applyBorder="1" applyAlignment="1">
      <alignment horizontal="center" vertical="center"/>
    </xf>
    <xf numFmtId="0" fontId="23" fillId="0" borderId="10" xfId="0" applyFont="1" applyBorder="1" applyAlignment="1">
      <alignment horizontal="center" vertical="center"/>
    </xf>
    <xf numFmtId="165" fontId="24" fillId="0" borderId="0" xfId="0" applyNumberFormat="1" applyFont="1" applyFill="1"/>
    <xf numFmtId="166" fontId="24" fillId="0" borderId="0" xfId="0" applyNumberFormat="1" applyFont="1"/>
    <xf numFmtId="0" fontId="29" fillId="0" borderId="0" xfId="0" applyFont="1"/>
    <xf numFmtId="0" fontId="29" fillId="0" borderId="0" xfId="0" applyFont="1" applyFill="1"/>
    <xf numFmtId="0" fontId="26" fillId="0" borderId="0" xfId="36" applyFont="1" applyFill="1" applyBorder="1" applyAlignment="1">
      <alignment horizontal="center" vertical="center" wrapText="1"/>
    </xf>
    <xf numFmtId="0" fontId="29" fillId="0" borderId="0" xfId="0" applyFont="1" applyAlignment="1">
      <alignment vertical="center"/>
    </xf>
    <xf numFmtId="49" fontId="24" fillId="0" borderId="1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49" fontId="24" fillId="27" borderId="10"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5" fillId="26" borderId="10" xfId="37" applyFont="1" applyFill="1" applyBorder="1" applyAlignment="1">
      <alignment vertical="center" wrapText="1"/>
    </xf>
    <xf numFmtId="3" fontId="23" fillId="26" borderId="1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xf>
    <xf numFmtId="3" fontId="23" fillId="26" borderId="10" xfId="0" applyNumberFormat="1" applyFont="1" applyFill="1" applyBorder="1" applyAlignment="1">
      <alignment horizontal="center" vertical="center"/>
    </xf>
    <xf numFmtId="3" fontId="23" fillId="26" borderId="10" xfId="39" applyNumberFormat="1" applyFont="1" applyFill="1" applyBorder="1" applyAlignment="1">
      <alignment horizontal="center" vertical="center"/>
    </xf>
    <xf numFmtId="164" fontId="23" fillId="26" borderId="10" xfId="39" applyNumberFormat="1" applyFont="1" applyFill="1" applyBorder="1" applyAlignment="1">
      <alignment horizontal="center" vertical="center"/>
    </xf>
    <xf numFmtId="164" fontId="23" fillId="26" borderId="10" xfId="39" applyNumberFormat="1" applyFont="1" applyFill="1" applyBorder="1" applyAlignment="1">
      <alignment horizontal="center" vertical="center" wrapText="1"/>
    </xf>
    <xf numFmtId="0" fontId="26" fillId="0" borderId="10" xfId="35" applyFont="1" applyFill="1" applyBorder="1" applyAlignment="1">
      <alignment vertical="center" wrapText="1"/>
    </xf>
    <xf numFmtId="3" fontId="24" fillId="0" borderId="10" xfId="0" applyNumberFormat="1" applyFont="1" applyFill="1" applyBorder="1" applyAlignment="1">
      <alignment horizontal="center" vertical="center"/>
    </xf>
    <xf numFmtId="3" fontId="24" fillId="0" borderId="10" xfId="38" applyNumberFormat="1" applyFont="1" applyFill="1" applyBorder="1" applyAlignment="1">
      <alignment horizontal="center" vertical="center"/>
    </xf>
    <xf numFmtId="3" fontId="24" fillId="0" borderId="0" xfId="38" applyNumberFormat="1" applyFont="1" applyFill="1" applyBorder="1" applyAlignment="1">
      <alignment horizontal="center" vertical="center"/>
    </xf>
    <xf numFmtId="3" fontId="24" fillId="0" borderId="10" xfId="0" applyNumberFormat="1" applyFont="1" applyBorder="1" applyAlignment="1">
      <alignment horizontal="center" vertical="center" wrapText="1"/>
    </xf>
    <xf numFmtId="3" fontId="24" fillId="0" borderId="10" xfId="39" applyNumberFormat="1" applyFont="1" applyFill="1" applyBorder="1" applyAlignment="1">
      <alignment horizontal="center" vertical="center"/>
    </xf>
    <xf numFmtId="3" fontId="24" fillId="30" borderId="10" xfId="39" applyNumberFormat="1" applyFont="1" applyFill="1" applyBorder="1" applyAlignment="1">
      <alignment horizontal="center" vertical="center"/>
    </xf>
    <xf numFmtId="3" fontId="24" fillId="27" borderId="10" xfId="39" applyNumberFormat="1" applyFont="1" applyFill="1" applyBorder="1" applyAlignment="1">
      <alignment horizontal="center" vertical="center"/>
    </xf>
    <xf numFmtId="164" fontId="24" fillId="0" borderId="10" xfId="39" applyNumberFormat="1" applyFont="1" applyFill="1" applyBorder="1" applyAlignment="1">
      <alignment horizontal="center" vertical="center"/>
    </xf>
    <xf numFmtId="164" fontId="24" fillId="0" borderId="10" xfId="39" applyNumberFormat="1" applyFont="1" applyBorder="1" applyAlignment="1">
      <alignment horizontal="center" vertical="center" wrapText="1"/>
    </xf>
    <xf numFmtId="164" fontId="24" fillId="27" borderId="10" xfId="39" applyNumberFormat="1" applyFont="1" applyFill="1" applyBorder="1" applyAlignment="1">
      <alignment horizontal="center" vertical="center"/>
    </xf>
    <xf numFmtId="3" fontId="24" fillId="0" borderId="10" xfId="0" applyNumberFormat="1" applyFont="1" applyFill="1" applyBorder="1" applyAlignment="1">
      <alignment horizontal="center" vertical="center" wrapText="1"/>
    </xf>
    <xf numFmtId="0" fontId="25" fillId="27" borderId="10" xfId="35" applyFont="1" applyFill="1" applyBorder="1" applyAlignment="1">
      <alignment vertical="center" wrapText="1"/>
    </xf>
    <xf numFmtId="3" fontId="23" fillId="27" borderId="10" xfId="0" applyNumberFormat="1" applyFont="1" applyFill="1" applyBorder="1" applyAlignment="1">
      <alignment horizontal="center" vertical="center" wrapText="1"/>
    </xf>
    <xf numFmtId="3" fontId="23" fillId="27" borderId="10" xfId="0" applyNumberFormat="1" applyFont="1" applyFill="1" applyBorder="1" applyAlignment="1">
      <alignment horizontal="center" vertical="center"/>
    </xf>
    <xf numFmtId="3" fontId="23" fillId="27" borderId="10" xfId="38" applyNumberFormat="1" applyFont="1" applyFill="1" applyBorder="1" applyAlignment="1">
      <alignment horizontal="center" vertical="center"/>
    </xf>
    <xf numFmtId="3" fontId="23" fillId="0" borderId="0" xfId="38" applyNumberFormat="1" applyFont="1" applyFill="1" applyBorder="1" applyAlignment="1">
      <alignment horizontal="center" vertical="center"/>
    </xf>
    <xf numFmtId="3" fontId="23" fillId="27" borderId="10" xfId="39" applyNumberFormat="1" applyFont="1" applyFill="1" applyBorder="1" applyAlignment="1">
      <alignment horizontal="center" vertical="center"/>
    </xf>
    <xf numFmtId="164" fontId="23" fillId="27" borderId="10" xfId="39" applyNumberFormat="1" applyFont="1" applyFill="1" applyBorder="1" applyAlignment="1">
      <alignment horizontal="center" vertical="center"/>
    </xf>
    <xf numFmtId="164" fontId="23" fillId="27" borderId="10" xfId="39" applyNumberFormat="1" applyFont="1" applyFill="1" applyBorder="1" applyAlignment="1">
      <alignment horizontal="center" vertical="center" wrapText="1"/>
    </xf>
    <xf numFmtId="0" fontId="25" fillId="24" borderId="10" xfId="35" applyFont="1" applyFill="1" applyBorder="1" applyAlignment="1">
      <alignment vertical="center" wrapText="1"/>
    </xf>
    <xf numFmtId="3" fontId="23" fillId="24" borderId="10" xfId="0" applyNumberFormat="1" applyFont="1" applyFill="1" applyBorder="1" applyAlignment="1">
      <alignment horizontal="center" vertical="center" wrapText="1"/>
    </xf>
    <xf numFmtId="3" fontId="23" fillId="24" borderId="10" xfId="0" applyNumberFormat="1" applyFont="1" applyFill="1" applyBorder="1" applyAlignment="1">
      <alignment horizontal="center" vertical="center"/>
    </xf>
    <xf numFmtId="3" fontId="23" fillId="24" borderId="10" xfId="39" applyNumberFormat="1" applyFont="1" applyFill="1" applyBorder="1" applyAlignment="1">
      <alignment horizontal="center" vertical="center"/>
    </xf>
    <xf numFmtId="164" fontId="23" fillId="24" borderId="10" xfId="39" applyNumberFormat="1" applyFont="1" applyFill="1" applyBorder="1" applyAlignment="1">
      <alignment horizontal="center" vertical="center"/>
    </xf>
    <xf numFmtId="164" fontId="23" fillId="24" borderId="10" xfId="39" applyNumberFormat="1" applyFont="1" applyFill="1" applyBorder="1" applyAlignment="1">
      <alignment horizontal="center" vertical="center" wrapText="1"/>
    </xf>
    <xf numFmtId="0" fontId="25" fillId="25" borderId="10" xfId="35" applyFont="1" applyFill="1" applyBorder="1" applyAlignment="1">
      <alignment vertical="center" wrapText="1"/>
    </xf>
    <xf numFmtId="3" fontId="23" fillId="25" borderId="10" xfId="0" applyNumberFormat="1" applyFont="1" applyFill="1" applyBorder="1" applyAlignment="1">
      <alignment horizontal="center" vertical="center" wrapText="1"/>
    </xf>
    <xf numFmtId="3" fontId="23" fillId="25" borderId="10" xfId="0" applyNumberFormat="1" applyFont="1" applyFill="1" applyBorder="1" applyAlignment="1">
      <alignment horizontal="center" vertical="center"/>
    </xf>
    <xf numFmtId="3" fontId="23" fillId="25" borderId="10" xfId="39" applyNumberFormat="1" applyFont="1" applyFill="1" applyBorder="1" applyAlignment="1">
      <alignment horizontal="center" vertical="center"/>
    </xf>
    <xf numFmtId="164" fontId="23" fillId="25" borderId="10" xfId="39" applyNumberFormat="1" applyFont="1" applyFill="1" applyBorder="1" applyAlignment="1">
      <alignment horizontal="center" vertical="center"/>
    </xf>
    <xf numFmtId="164" fontId="23" fillId="25" borderId="10" xfId="39" applyNumberFormat="1" applyFont="1" applyFill="1" applyBorder="1" applyAlignment="1">
      <alignment horizontal="center" vertical="center" wrapText="1"/>
    </xf>
    <xf numFmtId="0" fontId="25" fillId="28" borderId="10" xfId="35" applyFont="1" applyFill="1" applyBorder="1" applyAlignment="1">
      <alignment vertical="center" wrapText="1"/>
    </xf>
    <xf numFmtId="3" fontId="23" fillId="28" borderId="10" xfId="0" applyNumberFormat="1" applyFont="1" applyFill="1" applyBorder="1" applyAlignment="1">
      <alignment horizontal="center" vertical="center" wrapText="1"/>
    </xf>
    <xf numFmtId="3" fontId="23" fillId="28" borderId="10" xfId="0" applyNumberFormat="1" applyFont="1" applyFill="1" applyBorder="1" applyAlignment="1">
      <alignment horizontal="center" vertical="center"/>
    </xf>
    <xf numFmtId="3" fontId="23" fillId="28" borderId="10" xfId="39" applyNumberFormat="1" applyFont="1" applyFill="1" applyBorder="1" applyAlignment="1">
      <alignment horizontal="center" vertical="center"/>
    </xf>
    <xf numFmtId="164" fontId="23" fillId="28" borderId="10" xfId="39" applyNumberFormat="1" applyFont="1" applyFill="1" applyBorder="1" applyAlignment="1">
      <alignment horizontal="center" vertical="center"/>
    </xf>
    <xf numFmtId="164" fontId="23" fillId="28" borderId="10" xfId="39" applyNumberFormat="1" applyFont="1" applyFill="1" applyBorder="1" applyAlignment="1">
      <alignment horizontal="center" vertical="center" wrapText="1"/>
    </xf>
    <xf numFmtId="3" fontId="23" fillId="29" borderId="10" xfId="0" applyNumberFormat="1" applyFont="1" applyFill="1" applyBorder="1" applyAlignment="1">
      <alignment horizontal="center" vertical="center" wrapText="1"/>
    </xf>
    <xf numFmtId="3" fontId="23" fillId="29" borderId="10" xfId="0" applyNumberFormat="1" applyFont="1" applyFill="1" applyBorder="1" applyAlignment="1">
      <alignment horizontal="center" vertical="center"/>
    </xf>
    <xf numFmtId="3" fontId="23" fillId="29" borderId="10" xfId="39" applyNumberFormat="1" applyFont="1" applyFill="1" applyBorder="1" applyAlignment="1">
      <alignment horizontal="center" vertical="center"/>
    </xf>
    <xf numFmtId="164" fontId="23" fillId="29" borderId="10" xfId="39" applyNumberFormat="1" applyFont="1" applyFill="1" applyBorder="1" applyAlignment="1">
      <alignment horizontal="center" vertical="center"/>
    </xf>
    <xf numFmtId="164" fontId="23" fillId="29" borderId="10" xfId="39" applyNumberFormat="1" applyFont="1" applyFill="1" applyBorder="1" applyAlignment="1">
      <alignment horizontal="center" vertical="center" wrapText="1"/>
    </xf>
    <xf numFmtId="3" fontId="29" fillId="0" borderId="0" xfId="0" applyNumberFormat="1" applyFont="1" applyAlignment="1">
      <alignment vertical="center"/>
    </xf>
    <xf numFmtId="164" fontId="23" fillId="31" borderId="10" xfId="39" applyNumberFormat="1" applyFont="1" applyFill="1" applyBorder="1" applyAlignment="1">
      <alignment horizontal="center" vertical="center"/>
    </xf>
    <xf numFmtId="164" fontId="23" fillId="32" borderId="10" xfId="39" applyNumberFormat="1" applyFont="1" applyFill="1" applyBorder="1" applyAlignment="1">
      <alignment horizontal="center" vertical="center"/>
    </xf>
    <xf numFmtId="164" fontId="23" fillId="33" borderId="10" xfId="39" applyNumberFormat="1" applyFont="1" applyFill="1" applyBorder="1" applyAlignment="1">
      <alignment horizontal="center" vertical="center"/>
    </xf>
    <xf numFmtId="164" fontId="23" fillId="34" borderId="10" xfId="39" applyNumberFormat="1" applyFont="1" applyFill="1" applyBorder="1" applyAlignment="1">
      <alignment horizontal="center" vertical="center"/>
    </xf>
    <xf numFmtId="164" fontId="23" fillId="35" borderId="10" xfId="39" applyNumberFormat="1" applyFont="1" applyFill="1" applyBorder="1" applyAlignment="1">
      <alignment horizontal="center" vertical="center"/>
    </xf>
    <xf numFmtId="0" fontId="0" fillId="32" borderId="10" xfId="0" applyFill="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center" vertical="center"/>
    </xf>
    <xf numFmtId="0" fontId="33" fillId="34" borderId="0" xfId="0" applyFont="1" applyFill="1" applyAlignment="1">
      <alignment horizontal="center" vertical="center"/>
    </xf>
    <xf numFmtId="0" fontId="33" fillId="34" borderId="10" xfId="0" applyFont="1" applyFill="1" applyBorder="1" applyAlignment="1">
      <alignment horizontal="center" vertical="center"/>
    </xf>
    <xf numFmtId="0" fontId="12" fillId="0" borderId="10" xfId="0" applyFont="1" applyBorder="1" applyAlignment="1">
      <alignment horizontal="center" vertical="center"/>
    </xf>
    <xf numFmtId="0" fontId="33" fillId="31" borderId="0" xfId="0" applyFont="1" applyFill="1" applyAlignment="1">
      <alignment horizontal="center" vertical="center"/>
    </xf>
    <xf numFmtId="3" fontId="12" fillId="0" borderId="10" xfId="38" applyNumberFormat="1" applyFont="1" applyFill="1" applyBorder="1" applyAlignment="1">
      <alignment horizontal="center" vertical="center"/>
    </xf>
    <xf numFmtId="3" fontId="23" fillId="0" borderId="10" xfId="0" applyNumberFormat="1" applyFont="1" applyFill="1" applyBorder="1" applyAlignment="1">
      <alignment horizontal="center" vertical="center" wrapText="1"/>
    </xf>
    <xf numFmtId="3" fontId="23" fillId="36" borderId="10" xfId="0" applyNumberFormat="1" applyFont="1" applyFill="1" applyBorder="1" applyAlignment="1">
      <alignment horizontal="center" vertical="center" wrapText="1"/>
    </xf>
    <xf numFmtId="0" fontId="33" fillId="36" borderId="0" xfId="0" applyFont="1" applyFill="1" applyAlignment="1">
      <alignment horizontal="center" vertical="center"/>
    </xf>
    <xf numFmtId="0" fontId="26" fillId="0" borderId="0" xfId="35" applyFont="1" applyFill="1" applyBorder="1" applyAlignment="1">
      <alignment vertical="center" wrapText="1"/>
    </xf>
    <xf numFmtId="0" fontId="29" fillId="0" borderId="0" xfId="0" applyFont="1" applyFill="1" applyBorder="1" applyAlignment="1">
      <alignment vertical="center"/>
    </xf>
    <xf numFmtId="3" fontId="29" fillId="0" borderId="0" xfId="0" applyNumberFormat="1" applyFont="1" applyFill="1" applyBorder="1" applyAlignment="1">
      <alignment vertical="center"/>
    </xf>
    <xf numFmtId="0" fontId="25" fillId="0" borderId="0" xfId="35" applyFont="1" applyFill="1" applyBorder="1" applyAlignment="1">
      <alignment vertical="center" wrapText="1"/>
    </xf>
    <xf numFmtId="164" fontId="23" fillId="26" borderId="10" xfId="0" applyNumberFormat="1" applyFont="1" applyFill="1" applyBorder="1" applyAlignment="1">
      <alignment horizontal="center" vertical="center"/>
    </xf>
    <xf numFmtId="164" fontId="23" fillId="26" borderId="10"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xf>
    <xf numFmtId="164" fontId="23" fillId="0" borderId="10" xfId="39" applyNumberFormat="1" applyFont="1" applyFill="1" applyBorder="1" applyAlignment="1">
      <alignment horizontal="center" vertical="center"/>
    </xf>
    <xf numFmtId="164" fontId="23" fillId="0" borderId="0" xfId="39" applyNumberFormat="1" applyFont="1" applyFill="1" applyBorder="1" applyAlignment="1">
      <alignment horizontal="center" vertical="center"/>
    </xf>
    <xf numFmtId="164" fontId="23" fillId="32" borderId="10" xfId="0" applyNumberFormat="1" applyFont="1" applyFill="1" applyBorder="1" applyAlignment="1">
      <alignment horizontal="center" vertical="center"/>
    </xf>
    <xf numFmtId="164" fontId="23" fillId="32" borderId="10" xfId="0" applyNumberFormat="1" applyFont="1" applyFill="1" applyBorder="1" applyAlignment="1">
      <alignment horizontal="center" vertical="center" wrapText="1"/>
    </xf>
    <xf numFmtId="164" fontId="23" fillId="34" borderId="10" xfId="0" applyNumberFormat="1" applyFont="1" applyFill="1" applyBorder="1" applyAlignment="1">
      <alignment horizontal="center" vertical="center"/>
    </xf>
    <xf numFmtId="164" fontId="23" fillId="34" borderId="10" xfId="0" applyNumberFormat="1" applyFont="1" applyFill="1" applyBorder="1" applyAlignment="1">
      <alignment horizontal="center" vertical="center" wrapText="1"/>
    </xf>
    <xf numFmtId="164" fontId="23" fillId="31" borderId="10" xfId="0" applyNumberFormat="1" applyFont="1" applyFill="1" applyBorder="1" applyAlignment="1">
      <alignment horizontal="center" vertical="center"/>
    </xf>
    <xf numFmtId="164" fontId="23" fillId="31" borderId="10" xfId="0" applyNumberFormat="1" applyFont="1" applyFill="1" applyBorder="1" applyAlignment="1">
      <alignment horizontal="center" vertical="center" wrapText="1"/>
    </xf>
    <xf numFmtId="164" fontId="23" fillId="35" borderId="10" xfId="0" applyNumberFormat="1" applyFont="1" applyFill="1" applyBorder="1" applyAlignment="1">
      <alignment horizontal="center" vertical="center"/>
    </xf>
    <xf numFmtId="164" fontId="23" fillId="35" borderId="10" xfId="0" applyNumberFormat="1" applyFont="1" applyFill="1" applyBorder="1" applyAlignment="1">
      <alignment horizontal="center" vertical="center" wrapText="1"/>
    </xf>
    <xf numFmtId="164" fontId="23" fillId="33" borderId="10" xfId="0" applyNumberFormat="1" applyFont="1" applyFill="1" applyBorder="1" applyAlignment="1">
      <alignment horizontal="center" vertical="center"/>
    </xf>
    <xf numFmtId="164" fontId="23" fillId="33" borderId="10" xfId="0" applyNumberFormat="1" applyFont="1" applyFill="1" applyBorder="1" applyAlignment="1">
      <alignment horizontal="center" vertical="center" wrapText="1"/>
    </xf>
    <xf numFmtId="164" fontId="23" fillId="36" borderId="10" xfId="39" applyNumberFormat="1" applyFont="1" applyFill="1" applyBorder="1" applyAlignment="1">
      <alignment horizontal="center" vertical="center"/>
    </xf>
    <xf numFmtId="164" fontId="24" fillId="0" borderId="10" xfId="0" applyNumberFormat="1" applyFont="1" applyFill="1" applyBorder="1" applyAlignment="1">
      <alignment horizontal="center" vertical="center" wrapText="1"/>
    </xf>
    <xf numFmtId="3" fontId="33" fillId="28" borderId="10" xfId="0" applyNumberFormat="1" applyFont="1" applyFill="1" applyBorder="1" applyAlignment="1">
      <alignment horizontal="center" vertical="center" wrapText="1"/>
    </xf>
    <xf numFmtId="3" fontId="33" fillId="28" borderId="10" xfId="39" applyNumberFormat="1" applyFont="1" applyFill="1" applyBorder="1" applyAlignment="1">
      <alignment horizontal="center" vertical="center"/>
    </xf>
    <xf numFmtId="3" fontId="12" fillId="36" borderId="10" xfId="0" applyNumberFormat="1" applyFont="1" applyFill="1" applyBorder="1" applyAlignment="1">
      <alignment horizontal="center" vertical="center"/>
    </xf>
    <xf numFmtId="0" fontId="1" fillId="0" borderId="0" xfId="0" applyFont="1"/>
    <xf numFmtId="0" fontId="34" fillId="0" borderId="0" xfId="0" applyFont="1" applyAlignment="1">
      <alignment vertical="center"/>
    </xf>
    <xf numFmtId="0" fontId="9" fillId="0" borderId="0" xfId="31" applyAlignment="1" applyProtection="1"/>
    <xf numFmtId="0" fontId="23" fillId="0" borderId="10" xfId="0" applyFont="1" applyBorder="1" applyAlignment="1">
      <alignment vertical="center"/>
    </xf>
    <xf numFmtId="0" fontId="25" fillId="0" borderId="12" xfId="36" applyFont="1" applyFill="1" applyBorder="1" applyAlignment="1">
      <alignment horizontal="center" vertical="center" wrapText="1"/>
    </xf>
    <xf numFmtId="0" fontId="25" fillId="0" borderId="13" xfId="36" applyFont="1" applyFill="1" applyBorder="1" applyAlignment="1">
      <alignment horizontal="center" vertical="center" wrapText="1"/>
    </xf>
    <xf numFmtId="0" fontId="25" fillId="0" borderId="16" xfId="36" applyFont="1" applyFill="1" applyBorder="1" applyAlignment="1">
      <alignment horizontal="center" vertical="center" wrapText="1"/>
    </xf>
    <xf numFmtId="0" fontId="25" fillId="0" borderId="0" xfId="36" applyFont="1" applyFill="1" applyBorder="1" applyAlignment="1">
      <alignment horizontal="center" vertical="center" wrapText="1"/>
    </xf>
    <xf numFmtId="0" fontId="25" fillId="0" borderId="11" xfId="36" applyFont="1" applyFill="1" applyBorder="1" applyAlignment="1">
      <alignment horizontal="center" vertical="center" wrapText="1"/>
    </xf>
    <xf numFmtId="0" fontId="25" fillId="0" borderId="14" xfId="36" applyFont="1" applyFill="1" applyBorder="1" applyAlignment="1">
      <alignment horizontal="center" vertical="center" wrapText="1"/>
    </xf>
    <xf numFmtId="0" fontId="25" fillId="0" borderId="15" xfId="36" applyFont="1" applyFill="1" applyBorder="1" applyAlignment="1">
      <alignment horizontal="center" vertical="center" wrapText="1"/>
    </xf>
    <xf numFmtId="0" fontId="23" fillId="0" borderId="0" xfId="0" applyFont="1" applyAlignment="1">
      <alignment horizontal="left" vertical="center" wrapText="1"/>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xfId="31" builtinId="8"/>
    <cellStyle name="Lien hypertexte 2" xfId="32"/>
    <cellStyle name="Neutre" xfId="33" builtinId="28" customBuiltin="1"/>
    <cellStyle name="Normal" xfId="0" builtinId="0"/>
    <cellStyle name="Normal 2" xfId="34"/>
    <cellStyle name="Normal_Analyse" xfId="35"/>
    <cellStyle name="Normal_AnalyseIndic" xfId="36"/>
    <cellStyle name="Normal_Feuil3" xfId="37"/>
    <cellStyle name="Normal_Pop" xfId="38"/>
    <cellStyle name="Pourcentage" xfId="39" builtinId="5"/>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2" defaultPivotStyle="PivotStyleLight16"/>
  <colors>
    <mruColors>
      <color rgb="FFC0C0C0"/>
      <color rgb="FFCCFFCC"/>
      <color rgb="FFFFCC99"/>
      <color rgb="FF99CC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865707</xdr:colOff>
      <xdr:row>2</xdr:row>
      <xdr:rowOff>149398</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865707" cy="530398"/>
        </a:xfrm>
        <a:prstGeom prst="rect">
          <a:avLst/>
        </a:prstGeom>
      </xdr:spPr>
    </xdr:pic>
    <xdr:clientData/>
  </xdr:twoCellAnchor>
  <xdr:twoCellAnchor>
    <xdr:from>
      <xdr:col>0</xdr:col>
      <xdr:colOff>116416</xdr:colOff>
      <xdr:row>41</xdr:row>
      <xdr:rowOff>137582</xdr:rowOff>
    </xdr:from>
    <xdr:to>
      <xdr:col>14</xdr:col>
      <xdr:colOff>31750</xdr:colOff>
      <xdr:row>48</xdr:row>
      <xdr:rowOff>10584</xdr:rowOff>
    </xdr:to>
    <xdr:sp macro="" textlink="">
      <xdr:nvSpPr>
        <xdr:cNvPr id="4" name="ZoneTexte 3"/>
        <xdr:cNvSpPr txBox="1"/>
      </xdr:nvSpPr>
      <xdr:spPr>
        <a:xfrm>
          <a:off x="116416" y="8360832"/>
          <a:ext cx="8900584" cy="1217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b="1"/>
            <a:t>Définition</a:t>
          </a:r>
        </a:p>
        <a:p>
          <a:r>
            <a:rPr lang="fr-CA"/>
            <a:t>« Genre de ménage » permet de différencier les ménages selon qu'ils sont des ménages comptant une famille de recensement ou des ménages sans famille de recensement. Les ménages comptant une famille de recensement comprennent les ménages constitués d'au moins une famille de recensement. Les ménages sans famille de recensement se composent soit d'une personne vivant seule, soit d'un groupe de deux personnes ou plus qui habitent ensemble mais qui ne constituent pas une famille de recensement. Les ménages comptant une famille de recensement peuvent être différenciés selon la présence de personnes additionnelles (c.-à-d., des personnes ne faisant pas partie d'une famille de recensement).</a:t>
          </a:r>
        </a:p>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865707</xdr:colOff>
      <xdr:row>2</xdr:row>
      <xdr:rowOff>234065</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865707"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0</xdr:col>
      <xdr:colOff>865707</xdr:colOff>
      <xdr:row>2</xdr:row>
      <xdr:rowOff>159981</xdr:rowOff>
    </xdr:to>
    <xdr:pic>
      <xdr:nvPicPr>
        <xdr:cNvPr id="2" name="Image 1"/>
        <xdr:cNvPicPr>
          <a:picLocks noChangeAspect="1"/>
        </xdr:cNvPicPr>
      </xdr:nvPicPr>
      <xdr:blipFill>
        <a:blip xmlns:r="http://schemas.openxmlformats.org/officeDocument/2006/relationships" r:embed="rId1"/>
        <a:stretch>
          <a:fillRect/>
        </a:stretch>
      </xdr:blipFill>
      <xdr:spPr>
        <a:xfrm>
          <a:off x="0" y="10583"/>
          <a:ext cx="865707" cy="53039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12.statcan.gc.ca/census-recensement/2016/dp-pd/prof/details/page.cfm?Lang=F&amp;Geo1=CSD&amp;Code1=2423027&amp;Geo2=CD&amp;Code2=2423&amp;Data=Count&amp;SearchText=quebec&amp;SearchType=Begins&amp;SearchPR=01&amp;B1=Families,%20households%20and%20marital%20status&amp;TABID=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12.statcan.gc.ca/census-recensement/2016/dp-pd/prof/details/page.cfm?Lang=F&amp;Geo1=CSD&amp;Code1=2423027&amp;Geo2=CD&amp;Code2=2423&amp;Data=Count&amp;SearchText=quebec&amp;SearchType=Begins&amp;SearchPR=01&amp;B1=Families,%20households%20and%20marital%20status&amp;TABID=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12.statcan.gc.ca/census-recensement/2016/dp-pd/prof/details/page.cfm?Lang=F&amp;Geo1=CSD&amp;Code1=2423027&amp;Geo2=CD&amp;Code2=2423&amp;Data=Count&amp;SearchText=quebec&amp;SearchType=Begins&amp;SearchPR=01&amp;B1=Families,%20households%20and%20marital%20status&amp;TAB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C48"/>
  <sheetViews>
    <sheetView tabSelected="1" zoomScale="90" zoomScaleNormal="90" workbookViewId="0">
      <selection activeCell="A2" sqref="A2"/>
    </sheetView>
  </sheetViews>
  <sheetFormatPr baseColWidth="10" defaultColWidth="11" defaultRowHeight="15" x14ac:dyDescent="0.25"/>
  <cols>
    <col min="1" max="1" width="28.09765625" style="43" customWidth="1"/>
    <col min="2" max="3" width="7.09765625" style="43" customWidth="1"/>
    <col min="4" max="4" width="8" style="43" customWidth="1"/>
    <col min="5" max="9" width="7.69921875" style="43" customWidth="1"/>
    <col min="10" max="10" width="1.5" style="44" customWidth="1"/>
    <col min="11" max="11" width="6.5" style="43" customWidth="1"/>
    <col min="12" max="12" width="6.59765625" style="43" customWidth="1"/>
    <col min="13" max="13" width="6.69921875" style="43" customWidth="1"/>
    <col min="14" max="15" width="7.09765625" style="43" customWidth="1"/>
    <col min="16" max="17" width="8.3984375" style="43" bestFit="1" customWidth="1"/>
    <col min="18" max="18" width="7.09765625" style="43" customWidth="1"/>
    <col min="19" max="19" width="1.5" style="43" customWidth="1"/>
    <col min="20" max="22" width="6.59765625" style="43" customWidth="1"/>
    <col min="23" max="25" width="7.09765625" style="43" customWidth="1"/>
    <col min="26" max="26" width="6.8984375" style="43" customWidth="1"/>
    <col min="27" max="27" width="6.5" style="43" customWidth="1"/>
    <col min="28" max="16384" width="11" style="43"/>
  </cols>
  <sheetData>
    <row r="4" spans="1:27" x14ac:dyDescent="0.25">
      <c r="A4" s="1" t="s">
        <v>40</v>
      </c>
    </row>
    <row r="5" spans="1:27" s="46" customFormat="1" ht="15.9" customHeight="1" x14ac:dyDescent="0.3">
      <c r="A5" s="146" t="s">
        <v>0</v>
      </c>
      <c r="B5" s="147" t="s">
        <v>41</v>
      </c>
      <c r="C5" s="148"/>
      <c r="D5" s="148"/>
      <c r="E5" s="148"/>
      <c r="F5" s="148"/>
      <c r="G5" s="148"/>
      <c r="H5" s="148"/>
      <c r="I5" s="148"/>
      <c r="J5" s="45"/>
      <c r="K5" s="149" t="s">
        <v>42</v>
      </c>
      <c r="L5" s="150"/>
      <c r="M5" s="150"/>
      <c r="N5" s="150"/>
      <c r="O5" s="150"/>
      <c r="P5" s="150"/>
      <c r="Q5" s="150"/>
      <c r="R5" s="150"/>
      <c r="S5" s="8"/>
      <c r="T5" s="147" t="s">
        <v>43</v>
      </c>
      <c r="U5" s="148"/>
      <c r="V5" s="148"/>
      <c r="W5" s="148"/>
      <c r="X5" s="148"/>
      <c r="Y5" s="148"/>
      <c r="Z5" s="148"/>
      <c r="AA5" s="148"/>
    </row>
    <row r="6" spans="1:27" s="46" customFormat="1" ht="21.75" customHeight="1" x14ac:dyDescent="0.3">
      <c r="A6" s="146"/>
      <c r="B6" s="47" t="s">
        <v>2</v>
      </c>
      <c r="C6" s="47" t="s">
        <v>3</v>
      </c>
      <c r="D6" s="47" t="s">
        <v>4</v>
      </c>
      <c r="E6" s="47" t="s">
        <v>5</v>
      </c>
      <c r="F6" s="47" t="s">
        <v>6</v>
      </c>
      <c r="G6" s="47" t="s">
        <v>44</v>
      </c>
      <c r="H6" s="47" t="s">
        <v>45</v>
      </c>
      <c r="I6" s="47" t="s">
        <v>52</v>
      </c>
      <c r="J6" s="48"/>
      <c r="K6" s="49" t="s">
        <v>46</v>
      </c>
      <c r="L6" s="49" t="s">
        <v>47</v>
      </c>
      <c r="M6" s="49" t="s">
        <v>48</v>
      </c>
      <c r="N6" s="49" t="s">
        <v>49</v>
      </c>
      <c r="O6" s="49" t="s">
        <v>50</v>
      </c>
      <c r="P6" s="49" t="s">
        <v>51</v>
      </c>
      <c r="Q6" s="49" t="s">
        <v>53</v>
      </c>
      <c r="R6" s="50" t="s">
        <v>54</v>
      </c>
      <c r="S6" s="51"/>
      <c r="T6" s="49" t="s">
        <v>46</v>
      </c>
      <c r="U6" s="49" t="s">
        <v>47</v>
      </c>
      <c r="V6" s="49" t="s">
        <v>48</v>
      </c>
      <c r="W6" s="49" t="s">
        <v>49</v>
      </c>
      <c r="X6" s="49" t="s">
        <v>50</v>
      </c>
      <c r="Y6" s="49" t="s">
        <v>51</v>
      </c>
      <c r="Z6" s="49" t="s">
        <v>53</v>
      </c>
      <c r="AA6" s="50" t="s">
        <v>54</v>
      </c>
    </row>
    <row r="7" spans="1:27" s="46" customFormat="1" ht="15.9" customHeight="1" x14ac:dyDescent="0.3">
      <c r="A7" s="52" t="s">
        <v>7</v>
      </c>
      <c r="B7" s="53">
        <v>158015</v>
      </c>
      <c r="C7" s="53">
        <v>172720</v>
      </c>
      <c r="D7" s="53">
        <v>194455</v>
      </c>
      <c r="E7" s="53">
        <v>214540</v>
      </c>
      <c r="F7" s="53">
        <v>227535</v>
      </c>
      <c r="G7" s="53">
        <v>240735</v>
      </c>
      <c r="H7" s="53">
        <v>258875</v>
      </c>
      <c r="I7" s="53">
        <v>267145</v>
      </c>
      <c r="J7" s="54"/>
      <c r="K7" s="55">
        <f t="shared" ref="K7:P22" si="0">C7-B7</f>
        <v>14705</v>
      </c>
      <c r="L7" s="53">
        <f t="shared" si="0"/>
        <v>21735</v>
      </c>
      <c r="M7" s="56">
        <f t="shared" si="0"/>
        <v>20085</v>
      </c>
      <c r="N7" s="56">
        <f t="shared" si="0"/>
        <v>12995</v>
      </c>
      <c r="O7" s="56">
        <f t="shared" si="0"/>
        <v>13200</v>
      </c>
      <c r="P7" s="56">
        <f>H7-G7</f>
        <v>18140</v>
      </c>
      <c r="Q7" s="56">
        <f>I7-H7</f>
        <v>8270</v>
      </c>
      <c r="R7" s="56">
        <f t="shared" ref="R7:R13" si="1">I7-B7</f>
        <v>109130</v>
      </c>
      <c r="S7" s="35"/>
      <c r="T7" s="57">
        <f t="shared" ref="T7:Y22" si="2">(C7-B7)/B7</f>
        <v>9.3060785368477672E-2</v>
      </c>
      <c r="U7" s="58">
        <f t="shared" si="2"/>
        <v>0.12583950903195923</v>
      </c>
      <c r="V7" s="57">
        <f t="shared" si="2"/>
        <v>0.1032886786145895</v>
      </c>
      <c r="W7" s="57">
        <f t="shared" si="2"/>
        <v>6.0571455206488302E-2</v>
      </c>
      <c r="X7" s="57">
        <f t="shared" si="2"/>
        <v>5.8013052936910808E-2</v>
      </c>
      <c r="Y7" s="57">
        <f>(H7-G7)/G7</f>
        <v>7.5352566099653143E-2</v>
      </c>
      <c r="Z7" s="57">
        <f>(I7-H7)/H7</f>
        <v>3.1945919845485275E-2</v>
      </c>
      <c r="AA7" s="57">
        <f t="shared" ref="AA7:AA13" si="3">(I7-B7)/B7</f>
        <v>0.69063063633199384</v>
      </c>
    </row>
    <row r="8" spans="1:27" s="46" customFormat="1" ht="15.9" customHeight="1" x14ac:dyDescent="0.3">
      <c r="A8" s="59" t="s">
        <v>8</v>
      </c>
      <c r="B8" s="60">
        <v>152025</v>
      </c>
      <c r="C8" s="60">
        <v>165675</v>
      </c>
      <c r="D8" s="60">
        <v>185165</v>
      </c>
      <c r="E8" s="60">
        <v>203970</v>
      </c>
      <c r="F8" s="60">
        <v>215945</v>
      </c>
      <c r="G8" s="61">
        <v>228040</v>
      </c>
      <c r="H8" s="61">
        <v>245365</v>
      </c>
      <c r="I8" s="61">
        <v>252040</v>
      </c>
      <c r="J8" s="62"/>
      <c r="K8" s="60">
        <f t="shared" si="0"/>
        <v>13650</v>
      </c>
      <c r="L8" s="63">
        <f t="shared" si="0"/>
        <v>19490</v>
      </c>
      <c r="M8" s="64">
        <f t="shared" si="0"/>
        <v>18805</v>
      </c>
      <c r="N8" s="65">
        <f t="shared" si="0"/>
        <v>11975</v>
      </c>
      <c r="O8" s="64">
        <f t="shared" si="0"/>
        <v>12095</v>
      </c>
      <c r="P8" s="64">
        <f t="shared" si="0"/>
        <v>17325</v>
      </c>
      <c r="Q8" s="64">
        <f t="shared" ref="Q8:Q13" si="4">I8-H8</f>
        <v>6675</v>
      </c>
      <c r="R8" s="66">
        <f t="shared" si="1"/>
        <v>100015</v>
      </c>
      <c r="S8" s="35"/>
      <c r="T8" s="67">
        <f t="shared" si="2"/>
        <v>8.9787863838184503E-2</v>
      </c>
      <c r="U8" s="68">
        <f t="shared" si="2"/>
        <v>0.1176399577486042</v>
      </c>
      <c r="V8" s="67">
        <f t="shared" si="2"/>
        <v>0.10155806982961142</v>
      </c>
      <c r="W8" s="67">
        <f t="shared" si="2"/>
        <v>5.8709614158944941E-2</v>
      </c>
      <c r="X8" s="67">
        <f t="shared" si="2"/>
        <v>5.600963208224316E-2</v>
      </c>
      <c r="Y8" s="67">
        <f t="shared" si="2"/>
        <v>7.5973513418698471E-2</v>
      </c>
      <c r="Z8" s="67">
        <f t="shared" ref="Z8:Z13" si="5">(I8-H8)/H8</f>
        <v>2.7204369001283802E-2</v>
      </c>
      <c r="AA8" s="69">
        <f t="shared" si="3"/>
        <v>0.65788521624732776</v>
      </c>
    </row>
    <row r="9" spans="1:27" s="46" customFormat="1" ht="15.9" customHeight="1" x14ac:dyDescent="0.3">
      <c r="A9" s="59" t="s">
        <v>9</v>
      </c>
      <c r="B9" s="70">
        <v>3830</v>
      </c>
      <c r="C9" s="70">
        <v>4360</v>
      </c>
      <c r="D9" s="70">
        <v>5300</v>
      </c>
      <c r="E9" s="60">
        <v>5835</v>
      </c>
      <c r="F9" s="60">
        <v>6285</v>
      </c>
      <c r="G9" s="61">
        <v>6725</v>
      </c>
      <c r="H9" s="61">
        <v>7075</v>
      </c>
      <c r="I9" s="61">
        <v>6990</v>
      </c>
      <c r="J9" s="62"/>
      <c r="K9" s="60">
        <f t="shared" si="0"/>
        <v>530</v>
      </c>
      <c r="L9" s="63">
        <f t="shared" si="0"/>
        <v>940</v>
      </c>
      <c r="M9" s="64">
        <f t="shared" si="0"/>
        <v>535</v>
      </c>
      <c r="N9" s="64">
        <f t="shared" si="0"/>
        <v>450</v>
      </c>
      <c r="O9" s="64">
        <f t="shared" si="0"/>
        <v>440</v>
      </c>
      <c r="P9" s="64">
        <f t="shared" si="0"/>
        <v>350</v>
      </c>
      <c r="Q9" s="64">
        <f t="shared" si="4"/>
        <v>-85</v>
      </c>
      <c r="R9" s="66">
        <f t="shared" si="1"/>
        <v>3160</v>
      </c>
      <c r="S9" s="35"/>
      <c r="T9" s="67">
        <f t="shared" si="2"/>
        <v>0.13838120104438642</v>
      </c>
      <c r="U9" s="68">
        <f t="shared" si="2"/>
        <v>0.21559633027522937</v>
      </c>
      <c r="V9" s="67">
        <f t="shared" si="2"/>
        <v>0.1009433962264151</v>
      </c>
      <c r="W9" s="67">
        <f t="shared" si="2"/>
        <v>7.7120822622107968E-2</v>
      </c>
      <c r="X9" s="67">
        <f t="shared" si="2"/>
        <v>7.0007955449482892E-2</v>
      </c>
      <c r="Y9" s="67">
        <f t="shared" si="2"/>
        <v>5.204460966542751E-2</v>
      </c>
      <c r="Z9" s="67">
        <f t="shared" si="5"/>
        <v>-1.2014134275618375E-2</v>
      </c>
      <c r="AA9" s="69">
        <f t="shared" si="3"/>
        <v>0.82506527415143605</v>
      </c>
    </row>
    <row r="10" spans="1:27" s="46" customFormat="1" ht="15.9" customHeight="1" x14ac:dyDescent="0.3">
      <c r="A10" s="59" t="s">
        <v>10</v>
      </c>
      <c r="B10" s="70">
        <v>2160</v>
      </c>
      <c r="C10" s="70">
        <v>2675</v>
      </c>
      <c r="D10" s="70">
        <v>3990</v>
      </c>
      <c r="E10" s="60">
        <v>4735</v>
      </c>
      <c r="F10" s="60">
        <v>5305</v>
      </c>
      <c r="G10" s="61">
        <v>5970</v>
      </c>
      <c r="H10" s="61">
        <v>6435</v>
      </c>
      <c r="I10" s="61">
        <v>7190</v>
      </c>
      <c r="J10" s="62"/>
      <c r="K10" s="60">
        <f t="shared" si="0"/>
        <v>515</v>
      </c>
      <c r="L10" s="63">
        <f t="shared" si="0"/>
        <v>1315</v>
      </c>
      <c r="M10" s="64">
        <f t="shared" si="0"/>
        <v>745</v>
      </c>
      <c r="N10" s="64">
        <f t="shared" si="0"/>
        <v>570</v>
      </c>
      <c r="O10" s="64">
        <f t="shared" si="0"/>
        <v>665</v>
      </c>
      <c r="P10" s="64">
        <f t="shared" si="0"/>
        <v>465</v>
      </c>
      <c r="Q10" s="64">
        <f t="shared" si="4"/>
        <v>755</v>
      </c>
      <c r="R10" s="66">
        <f t="shared" si="1"/>
        <v>5030</v>
      </c>
      <c r="S10" s="35"/>
      <c r="T10" s="67">
        <f t="shared" si="2"/>
        <v>0.23842592592592593</v>
      </c>
      <c r="U10" s="68">
        <f t="shared" si="2"/>
        <v>0.49158878504672898</v>
      </c>
      <c r="V10" s="67">
        <f t="shared" si="2"/>
        <v>0.18671679197994986</v>
      </c>
      <c r="W10" s="67">
        <f t="shared" si="2"/>
        <v>0.12038014783526928</v>
      </c>
      <c r="X10" s="67">
        <f t="shared" si="2"/>
        <v>0.12535344015080113</v>
      </c>
      <c r="Y10" s="67">
        <f t="shared" si="2"/>
        <v>7.7889447236180909E-2</v>
      </c>
      <c r="Z10" s="67">
        <f t="shared" si="5"/>
        <v>0.11732711732711733</v>
      </c>
      <c r="AA10" s="69">
        <f t="shared" si="3"/>
        <v>2.3287037037037037</v>
      </c>
    </row>
    <row r="11" spans="1:27" s="46" customFormat="1" ht="15.9" customHeight="1" x14ac:dyDescent="0.3">
      <c r="A11" s="71" t="s">
        <v>11</v>
      </c>
      <c r="B11" s="72">
        <v>27730</v>
      </c>
      <c r="C11" s="72">
        <v>32090</v>
      </c>
      <c r="D11" s="72">
        <v>43315</v>
      </c>
      <c r="E11" s="73">
        <v>44100</v>
      </c>
      <c r="F11" s="73">
        <v>47900</v>
      </c>
      <c r="G11" s="74">
        <v>52625</v>
      </c>
      <c r="H11" s="74">
        <v>57770</v>
      </c>
      <c r="I11" s="74">
        <v>60775</v>
      </c>
      <c r="J11" s="75"/>
      <c r="K11" s="73">
        <f t="shared" si="0"/>
        <v>4360</v>
      </c>
      <c r="L11" s="72">
        <f t="shared" si="0"/>
        <v>11225</v>
      </c>
      <c r="M11" s="76">
        <f t="shared" si="0"/>
        <v>785</v>
      </c>
      <c r="N11" s="76">
        <f t="shared" si="0"/>
        <v>3800</v>
      </c>
      <c r="O11" s="76">
        <f t="shared" si="0"/>
        <v>4725</v>
      </c>
      <c r="P11" s="76">
        <f t="shared" si="0"/>
        <v>5145</v>
      </c>
      <c r="Q11" s="76">
        <f t="shared" si="4"/>
        <v>3005</v>
      </c>
      <c r="R11" s="76">
        <f t="shared" si="1"/>
        <v>33045</v>
      </c>
      <c r="S11" s="35"/>
      <c r="T11" s="77">
        <f t="shared" si="2"/>
        <v>0.15723043635052289</v>
      </c>
      <c r="U11" s="78">
        <f t="shared" si="2"/>
        <v>0.34979744468681834</v>
      </c>
      <c r="V11" s="77">
        <f t="shared" si="2"/>
        <v>1.812305206048713E-2</v>
      </c>
      <c r="W11" s="77">
        <f t="shared" si="2"/>
        <v>8.6167800453514742E-2</v>
      </c>
      <c r="X11" s="77">
        <f t="shared" si="2"/>
        <v>9.8643006263048019E-2</v>
      </c>
      <c r="Y11" s="77">
        <f t="shared" si="2"/>
        <v>9.776722090261282E-2</v>
      </c>
      <c r="Z11" s="77">
        <f t="shared" si="5"/>
        <v>5.2016617621602909E-2</v>
      </c>
      <c r="AA11" s="77">
        <f t="shared" si="3"/>
        <v>1.1916696718355571</v>
      </c>
    </row>
    <row r="12" spans="1:27" s="46" customFormat="1" ht="15.9" customHeight="1" x14ac:dyDescent="0.3">
      <c r="A12" s="79" t="s">
        <v>12</v>
      </c>
      <c r="B12" s="80">
        <v>5520</v>
      </c>
      <c r="C12" s="80">
        <v>6105</v>
      </c>
      <c r="D12" s="80">
        <v>7510</v>
      </c>
      <c r="E12" s="80">
        <v>8555</v>
      </c>
      <c r="F12" s="80">
        <v>9685</v>
      </c>
      <c r="G12" s="80">
        <v>11205</v>
      </c>
      <c r="H12" s="80">
        <v>14080</v>
      </c>
      <c r="I12" s="80">
        <v>16330</v>
      </c>
      <c r="J12" s="54"/>
      <c r="K12" s="81">
        <f t="shared" si="0"/>
        <v>585</v>
      </c>
      <c r="L12" s="80">
        <f t="shared" si="0"/>
        <v>1405</v>
      </c>
      <c r="M12" s="82">
        <f t="shared" si="0"/>
        <v>1045</v>
      </c>
      <c r="N12" s="82">
        <f t="shared" si="0"/>
        <v>1130</v>
      </c>
      <c r="O12" s="82">
        <f t="shared" si="0"/>
        <v>1520</v>
      </c>
      <c r="P12" s="82">
        <f t="shared" si="0"/>
        <v>2875</v>
      </c>
      <c r="Q12" s="82">
        <f t="shared" si="4"/>
        <v>2250</v>
      </c>
      <c r="R12" s="82">
        <f t="shared" si="1"/>
        <v>10810</v>
      </c>
      <c r="S12" s="35"/>
      <c r="T12" s="83">
        <f t="shared" si="2"/>
        <v>0.10597826086956522</v>
      </c>
      <c r="U12" s="84">
        <f t="shared" si="2"/>
        <v>0.23013923013923013</v>
      </c>
      <c r="V12" s="83">
        <f t="shared" si="2"/>
        <v>0.13914780292942744</v>
      </c>
      <c r="W12" s="83">
        <f t="shared" si="2"/>
        <v>0.13208649912331968</v>
      </c>
      <c r="X12" s="83">
        <f t="shared" si="2"/>
        <v>0.15694372741352608</v>
      </c>
      <c r="Y12" s="83">
        <f t="shared" si="2"/>
        <v>0.25658188308790719</v>
      </c>
      <c r="Z12" s="83">
        <f t="shared" si="5"/>
        <v>0.15980113636363635</v>
      </c>
      <c r="AA12" s="83">
        <f t="shared" si="3"/>
        <v>1.9583333333333333</v>
      </c>
    </row>
    <row r="13" spans="1:27" s="46" customFormat="1" ht="15.9" customHeight="1" x14ac:dyDescent="0.3">
      <c r="A13" s="59" t="s">
        <v>13</v>
      </c>
      <c r="B13" s="70">
        <v>210</v>
      </c>
      <c r="C13" s="70">
        <v>230</v>
      </c>
      <c r="D13" s="70">
        <v>325</v>
      </c>
      <c r="E13" s="60">
        <v>370</v>
      </c>
      <c r="F13" s="60">
        <v>465</v>
      </c>
      <c r="G13" s="61">
        <v>695</v>
      </c>
      <c r="H13" s="61">
        <v>730</v>
      </c>
      <c r="I13" s="61">
        <v>850</v>
      </c>
      <c r="J13" s="62"/>
      <c r="K13" s="60">
        <f t="shared" si="0"/>
        <v>20</v>
      </c>
      <c r="L13" s="63">
        <f t="shared" si="0"/>
        <v>95</v>
      </c>
      <c r="M13" s="64">
        <f t="shared" si="0"/>
        <v>45</v>
      </c>
      <c r="N13" s="64">
        <f t="shared" si="0"/>
        <v>95</v>
      </c>
      <c r="O13" s="64">
        <f t="shared" si="0"/>
        <v>230</v>
      </c>
      <c r="P13" s="64">
        <f t="shared" si="0"/>
        <v>35</v>
      </c>
      <c r="Q13" s="64">
        <f t="shared" si="4"/>
        <v>120</v>
      </c>
      <c r="R13" s="66">
        <f t="shared" si="1"/>
        <v>640</v>
      </c>
      <c r="S13" s="35"/>
      <c r="T13" s="67">
        <f t="shared" si="2"/>
        <v>9.5238095238095233E-2</v>
      </c>
      <c r="U13" s="68">
        <f t="shared" si="2"/>
        <v>0.41304347826086957</v>
      </c>
      <c r="V13" s="67">
        <f t="shared" si="2"/>
        <v>0.13846153846153847</v>
      </c>
      <c r="W13" s="67">
        <f t="shared" si="2"/>
        <v>0.25675675675675674</v>
      </c>
      <c r="X13" s="67">
        <f t="shared" si="2"/>
        <v>0.4946236559139785</v>
      </c>
      <c r="Y13" s="67">
        <f t="shared" si="2"/>
        <v>5.0359712230215826E-2</v>
      </c>
      <c r="Z13" s="67">
        <f t="shared" si="5"/>
        <v>0.16438356164383561</v>
      </c>
      <c r="AA13" s="69">
        <f t="shared" si="3"/>
        <v>3.0476190476190474</v>
      </c>
    </row>
    <row r="14" spans="1:27" s="46" customFormat="1" ht="15.9" customHeight="1" x14ac:dyDescent="0.3">
      <c r="A14" s="59" t="s">
        <v>14</v>
      </c>
      <c r="B14" s="70">
        <v>1060</v>
      </c>
      <c r="C14" s="70">
        <v>1215</v>
      </c>
      <c r="D14" s="70">
        <v>1520</v>
      </c>
      <c r="E14" s="60">
        <v>1765</v>
      </c>
      <c r="F14" s="60">
        <v>2035</v>
      </c>
      <c r="G14" s="61">
        <v>2200</v>
      </c>
      <c r="H14" s="61">
        <v>2620</v>
      </c>
      <c r="I14" s="61">
        <v>2845</v>
      </c>
      <c r="J14" s="62"/>
      <c r="K14" s="60">
        <f t="shared" si="0"/>
        <v>155</v>
      </c>
      <c r="L14" s="63">
        <f t="shared" si="0"/>
        <v>305</v>
      </c>
      <c r="M14" s="64">
        <f t="shared" si="0"/>
        <v>245</v>
      </c>
      <c r="N14" s="64">
        <f t="shared" si="0"/>
        <v>270</v>
      </c>
      <c r="O14" s="64">
        <f t="shared" si="0"/>
        <v>165</v>
      </c>
      <c r="P14" s="64">
        <f t="shared" si="0"/>
        <v>420</v>
      </c>
      <c r="Q14" s="64">
        <f t="shared" ref="Q14:Q21" si="6">I14-H14</f>
        <v>225</v>
      </c>
      <c r="R14" s="66">
        <f t="shared" ref="R14:R21" si="7">I14-B14</f>
        <v>1785</v>
      </c>
      <c r="S14" s="35"/>
      <c r="T14" s="67">
        <f t="shared" si="2"/>
        <v>0.14622641509433962</v>
      </c>
      <c r="U14" s="68">
        <f t="shared" si="2"/>
        <v>0.25102880658436216</v>
      </c>
      <c r="V14" s="67">
        <f t="shared" si="2"/>
        <v>0.16118421052631579</v>
      </c>
      <c r="W14" s="67">
        <f t="shared" si="2"/>
        <v>0.15297450424929179</v>
      </c>
      <c r="X14" s="67">
        <f t="shared" si="2"/>
        <v>8.1081081081081086E-2</v>
      </c>
      <c r="Y14" s="67">
        <f t="shared" si="2"/>
        <v>0.19090909090909092</v>
      </c>
      <c r="Z14" s="67">
        <f t="shared" ref="Z14:Z21" si="8">(I14-H14)/H14</f>
        <v>8.5877862595419852E-2</v>
      </c>
      <c r="AA14" s="69">
        <f t="shared" ref="AA14:AA21" si="9">(I14-B14)/B14</f>
        <v>1.6839622641509433</v>
      </c>
    </row>
    <row r="15" spans="1:27" s="46" customFormat="1" ht="15.9" customHeight="1" x14ac:dyDescent="0.3">
      <c r="A15" s="59" t="s">
        <v>15</v>
      </c>
      <c r="B15" s="70">
        <v>90</v>
      </c>
      <c r="C15" s="70">
        <v>100</v>
      </c>
      <c r="D15" s="70">
        <v>125</v>
      </c>
      <c r="E15" s="60">
        <v>145</v>
      </c>
      <c r="F15" s="60">
        <v>180</v>
      </c>
      <c r="G15" s="61">
        <v>210</v>
      </c>
      <c r="H15" s="61">
        <v>230</v>
      </c>
      <c r="I15" s="61">
        <v>240</v>
      </c>
      <c r="J15" s="62"/>
      <c r="K15" s="60">
        <f t="shared" si="0"/>
        <v>10</v>
      </c>
      <c r="L15" s="63">
        <f t="shared" si="0"/>
        <v>25</v>
      </c>
      <c r="M15" s="64">
        <f t="shared" si="0"/>
        <v>20</v>
      </c>
      <c r="N15" s="64">
        <f t="shared" si="0"/>
        <v>35</v>
      </c>
      <c r="O15" s="64">
        <f t="shared" si="0"/>
        <v>30</v>
      </c>
      <c r="P15" s="64">
        <f t="shared" si="0"/>
        <v>20</v>
      </c>
      <c r="Q15" s="64">
        <f t="shared" si="6"/>
        <v>10</v>
      </c>
      <c r="R15" s="66">
        <f t="shared" si="7"/>
        <v>150</v>
      </c>
      <c r="S15" s="35"/>
      <c r="T15" s="67">
        <f t="shared" si="2"/>
        <v>0.1111111111111111</v>
      </c>
      <c r="U15" s="68">
        <f t="shared" si="2"/>
        <v>0.25</v>
      </c>
      <c r="V15" s="67">
        <f t="shared" si="2"/>
        <v>0.16</v>
      </c>
      <c r="W15" s="67">
        <f t="shared" si="2"/>
        <v>0.2413793103448276</v>
      </c>
      <c r="X15" s="67">
        <f t="shared" si="2"/>
        <v>0.16666666666666666</v>
      </c>
      <c r="Y15" s="67">
        <f t="shared" si="2"/>
        <v>9.5238095238095233E-2</v>
      </c>
      <c r="Z15" s="67">
        <f t="shared" si="8"/>
        <v>4.3478260869565216E-2</v>
      </c>
      <c r="AA15" s="69">
        <f t="shared" si="9"/>
        <v>1.6666666666666667</v>
      </c>
    </row>
    <row r="16" spans="1:27" s="46" customFormat="1" ht="15.9" customHeight="1" x14ac:dyDescent="0.3">
      <c r="A16" s="59" t="s">
        <v>16</v>
      </c>
      <c r="B16" s="70">
        <v>30</v>
      </c>
      <c r="C16" s="70">
        <v>30</v>
      </c>
      <c r="D16" s="70">
        <v>55</v>
      </c>
      <c r="E16" s="60">
        <v>50</v>
      </c>
      <c r="F16" s="60">
        <v>80</v>
      </c>
      <c r="G16" s="61">
        <v>120</v>
      </c>
      <c r="H16" s="61">
        <v>120</v>
      </c>
      <c r="I16" s="61">
        <v>130</v>
      </c>
      <c r="J16" s="62"/>
      <c r="K16" s="60">
        <f t="shared" si="0"/>
        <v>0</v>
      </c>
      <c r="L16" s="63">
        <f t="shared" si="0"/>
        <v>25</v>
      </c>
      <c r="M16" s="64">
        <f t="shared" si="0"/>
        <v>-5</v>
      </c>
      <c r="N16" s="64">
        <f t="shared" si="0"/>
        <v>30</v>
      </c>
      <c r="O16" s="64">
        <f t="shared" si="0"/>
        <v>40</v>
      </c>
      <c r="P16" s="64">
        <f t="shared" si="0"/>
        <v>0</v>
      </c>
      <c r="Q16" s="64">
        <f t="shared" si="6"/>
        <v>10</v>
      </c>
      <c r="R16" s="66">
        <f t="shared" si="7"/>
        <v>100</v>
      </c>
      <c r="S16" s="35"/>
      <c r="T16" s="67">
        <f t="shared" si="2"/>
        <v>0</v>
      </c>
      <c r="U16" s="68">
        <f t="shared" si="2"/>
        <v>0.83333333333333337</v>
      </c>
      <c r="V16" s="67">
        <f t="shared" si="2"/>
        <v>-9.0909090909090912E-2</v>
      </c>
      <c r="W16" s="67">
        <f t="shared" si="2"/>
        <v>0.6</v>
      </c>
      <c r="X16" s="67">
        <f t="shared" si="2"/>
        <v>0.5</v>
      </c>
      <c r="Y16" s="67">
        <f t="shared" si="2"/>
        <v>0</v>
      </c>
      <c r="Z16" s="67">
        <f t="shared" si="8"/>
        <v>8.3333333333333329E-2</v>
      </c>
      <c r="AA16" s="69">
        <f t="shared" si="9"/>
        <v>3.3333333333333335</v>
      </c>
    </row>
    <row r="17" spans="1:27" s="46" customFormat="1" ht="15.9" customHeight="1" x14ac:dyDescent="0.3">
      <c r="A17" s="59" t="s">
        <v>17</v>
      </c>
      <c r="B17" s="70">
        <v>675</v>
      </c>
      <c r="C17" s="70">
        <v>760</v>
      </c>
      <c r="D17" s="70">
        <v>950</v>
      </c>
      <c r="E17" s="60">
        <v>1155</v>
      </c>
      <c r="F17" s="60">
        <v>1270</v>
      </c>
      <c r="G17" s="61">
        <v>1490</v>
      </c>
      <c r="H17" s="61">
        <v>2285</v>
      </c>
      <c r="I17" s="61">
        <v>2815</v>
      </c>
      <c r="J17" s="62"/>
      <c r="K17" s="60">
        <f t="shared" si="0"/>
        <v>85</v>
      </c>
      <c r="L17" s="63">
        <f t="shared" si="0"/>
        <v>190</v>
      </c>
      <c r="M17" s="64">
        <f t="shared" si="0"/>
        <v>205</v>
      </c>
      <c r="N17" s="64">
        <f t="shared" si="0"/>
        <v>115</v>
      </c>
      <c r="O17" s="64">
        <f t="shared" si="0"/>
        <v>220</v>
      </c>
      <c r="P17" s="64">
        <f t="shared" si="0"/>
        <v>795</v>
      </c>
      <c r="Q17" s="64">
        <f t="shared" si="6"/>
        <v>530</v>
      </c>
      <c r="R17" s="66">
        <f t="shared" si="7"/>
        <v>2140</v>
      </c>
      <c r="S17" s="35"/>
      <c r="T17" s="67">
        <f t="shared" si="2"/>
        <v>0.12592592592592591</v>
      </c>
      <c r="U17" s="68">
        <f t="shared" si="2"/>
        <v>0.25</v>
      </c>
      <c r="V17" s="67">
        <f t="shared" si="2"/>
        <v>0.21578947368421053</v>
      </c>
      <c r="W17" s="67">
        <f t="shared" si="2"/>
        <v>9.9567099567099568E-2</v>
      </c>
      <c r="X17" s="67">
        <f t="shared" si="2"/>
        <v>0.17322834645669291</v>
      </c>
      <c r="Y17" s="67">
        <f t="shared" si="2"/>
        <v>0.53355704697986572</v>
      </c>
      <c r="Z17" s="67">
        <f t="shared" si="8"/>
        <v>0.23194748358862144</v>
      </c>
      <c r="AA17" s="69">
        <f t="shared" si="9"/>
        <v>3.1703703703703705</v>
      </c>
    </row>
    <row r="18" spans="1:27" s="46" customFormat="1" ht="15.9" customHeight="1" x14ac:dyDescent="0.3">
      <c r="A18" s="59" t="s">
        <v>18</v>
      </c>
      <c r="B18" s="70">
        <v>1010</v>
      </c>
      <c r="C18" s="70">
        <v>1145</v>
      </c>
      <c r="D18" s="70">
        <v>1370</v>
      </c>
      <c r="E18" s="60">
        <v>1545</v>
      </c>
      <c r="F18" s="60">
        <v>1715</v>
      </c>
      <c r="G18" s="61">
        <v>1930</v>
      </c>
      <c r="H18" s="61">
        <v>2490</v>
      </c>
      <c r="I18" s="61">
        <v>2965</v>
      </c>
      <c r="J18" s="62"/>
      <c r="K18" s="60">
        <f t="shared" si="0"/>
        <v>135</v>
      </c>
      <c r="L18" s="63">
        <f t="shared" si="0"/>
        <v>225</v>
      </c>
      <c r="M18" s="64">
        <f t="shared" si="0"/>
        <v>175</v>
      </c>
      <c r="N18" s="64">
        <f t="shared" si="0"/>
        <v>170</v>
      </c>
      <c r="O18" s="64">
        <f t="shared" si="0"/>
        <v>215</v>
      </c>
      <c r="P18" s="64">
        <f t="shared" si="0"/>
        <v>560</v>
      </c>
      <c r="Q18" s="64">
        <f t="shared" si="6"/>
        <v>475</v>
      </c>
      <c r="R18" s="66">
        <f t="shared" si="7"/>
        <v>1955</v>
      </c>
      <c r="S18" s="35"/>
      <c r="T18" s="67">
        <f t="shared" si="2"/>
        <v>0.13366336633663367</v>
      </c>
      <c r="U18" s="68">
        <f t="shared" si="2"/>
        <v>0.1965065502183406</v>
      </c>
      <c r="V18" s="67">
        <f t="shared" si="2"/>
        <v>0.12773722627737227</v>
      </c>
      <c r="W18" s="67">
        <f t="shared" si="2"/>
        <v>0.11003236245954692</v>
      </c>
      <c r="X18" s="67">
        <f t="shared" si="2"/>
        <v>0.12536443148688048</v>
      </c>
      <c r="Y18" s="67">
        <f t="shared" si="2"/>
        <v>0.29015544041450775</v>
      </c>
      <c r="Z18" s="67">
        <f t="shared" si="8"/>
        <v>0.19076305220883535</v>
      </c>
      <c r="AA18" s="69">
        <f t="shared" si="9"/>
        <v>1.9356435643564356</v>
      </c>
    </row>
    <row r="19" spans="1:27" s="46" customFormat="1" ht="15.9" customHeight="1" x14ac:dyDescent="0.3">
      <c r="A19" s="59" t="s">
        <v>19</v>
      </c>
      <c r="B19" s="70">
        <v>410</v>
      </c>
      <c r="C19" s="70">
        <v>445</v>
      </c>
      <c r="D19" s="70">
        <v>520</v>
      </c>
      <c r="E19" s="60">
        <v>595</v>
      </c>
      <c r="F19" s="60">
        <v>665</v>
      </c>
      <c r="G19" s="61" t="s">
        <v>39</v>
      </c>
      <c r="H19" s="61">
        <v>1005</v>
      </c>
      <c r="I19" s="61">
        <v>1125</v>
      </c>
      <c r="J19" s="62"/>
      <c r="K19" s="60">
        <f t="shared" si="0"/>
        <v>35</v>
      </c>
      <c r="L19" s="63">
        <f t="shared" si="0"/>
        <v>75</v>
      </c>
      <c r="M19" s="64">
        <f t="shared" si="0"/>
        <v>75</v>
      </c>
      <c r="N19" s="64">
        <f t="shared" si="0"/>
        <v>70</v>
      </c>
      <c r="O19" s="61" t="s">
        <v>39</v>
      </c>
      <c r="P19" s="61" t="s">
        <v>39</v>
      </c>
      <c r="Q19" s="64">
        <f t="shared" si="6"/>
        <v>120</v>
      </c>
      <c r="R19" s="66">
        <f t="shared" si="7"/>
        <v>715</v>
      </c>
      <c r="S19" s="35"/>
      <c r="T19" s="67">
        <f t="shared" si="2"/>
        <v>8.5365853658536592E-2</v>
      </c>
      <c r="U19" s="68">
        <f t="shared" si="2"/>
        <v>0.16853932584269662</v>
      </c>
      <c r="V19" s="67">
        <f t="shared" si="2"/>
        <v>0.14423076923076922</v>
      </c>
      <c r="W19" s="67">
        <f t="shared" si="2"/>
        <v>0.11764705882352941</v>
      </c>
      <c r="X19" s="61" t="s">
        <v>39</v>
      </c>
      <c r="Y19" s="61" t="s">
        <v>39</v>
      </c>
      <c r="Z19" s="67">
        <f t="shared" si="8"/>
        <v>0.11940298507462686</v>
      </c>
      <c r="AA19" s="69">
        <f t="shared" si="9"/>
        <v>1.7439024390243902</v>
      </c>
    </row>
    <row r="20" spans="1:27" s="46" customFormat="1" ht="15.9" customHeight="1" x14ac:dyDescent="0.3">
      <c r="A20" s="59" t="s">
        <v>20</v>
      </c>
      <c r="B20" s="70">
        <v>955</v>
      </c>
      <c r="C20" s="70">
        <v>970</v>
      </c>
      <c r="D20" s="70">
        <v>1105</v>
      </c>
      <c r="E20" s="60">
        <v>1160</v>
      </c>
      <c r="F20" s="60">
        <v>1240</v>
      </c>
      <c r="G20" s="61">
        <v>1395</v>
      </c>
      <c r="H20" s="61">
        <v>1800</v>
      </c>
      <c r="I20" s="61">
        <v>2110</v>
      </c>
      <c r="J20" s="62"/>
      <c r="K20" s="60">
        <f t="shared" si="0"/>
        <v>15</v>
      </c>
      <c r="L20" s="63">
        <f t="shared" si="0"/>
        <v>135</v>
      </c>
      <c r="M20" s="64">
        <f t="shared" si="0"/>
        <v>55</v>
      </c>
      <c r="N20" s="64">
        <f t="shared" si="0"/>
        <v>80</v>
      </c>
      <c r="O20" s="64">
        <f t="shared" si="0"/>
        <v>155</v>
      </c>
      <c r="P20" s="64">
        <f t="shared" si="0"/>
        <v>405</v>
      </c>
      <c r="Q20" s="64">
        <f t="shared" si="6"/>
        <v>310</v>
      </c>
      <c r="R20" s="66">
        <f t="shared" si="7"/>
        <v>1155</v>
      </c>
      <c r="S20" s="35"/>
      <c r="T20" s="67">
        <f t="shared" si="2"/>
        <v>1.5706806282722512E-2</v>
      </c>
      <c r="U20" s="68">
        <f t="shared" si="2"/>
        <v>0.13917525773195877</v>
      </c>
      <c r="V20" s="67">
        <f t="shared" si="2"/>
        <v>4.9773755656108594E-2</v>
      </c>
      <c r="W20" s="67">
        <f t="shared" si="2"/>
        <v>6.8965517241379309E-2</v>
      </c>
      <c r="X20" s="67">
        <f t="shared" si="2"/>
        <v>0.125</v>
      </c>
      <c r="Y20" s="67">
        <f t="shared" si="2"/>
        <v>0.29032258064516131</v>
      </c>
      <c r="Z20" s="67">
        <f t="shared" si="8"/>
        <v>0.17222222222222222</v>
      </c>
      <c r="AA20" s="69">
        <f t="shared" si="9"/>
        <v>1.2094240837696335</v>
      </c>
    </row>
    <row r="21" spans="1:27" s="46" customFormat="1" ht="15.9" customHeight="1" x14ac:dyDescent="0.3">
      <c r="A21" s="59" t="s">
        <v>21</v>
      </c>
      <c r="B21" s="70">
        <v>1085</v>
      </c>
      <c r="C21" s="70">
        <v>1220</v>
      </c>
      <c r="D21" s="70">
        <v>1535</v>
      </c>
      <c r="E21" s="60">
        <v>1785</v>
      </c>
      <c r="F21" s="60">
        <v>2040</v>
      </c>
      <c r="G21" s="61">
        <v>2360</v>
      </c>
      <c r="H21" s="61">
        <v>2810</v>
      </c>
      <c r="I21" s="61">
        <v>3250</v>
      </c>
      <c r="J21" s="62"/>
      <c r="K21" s="60">
        <f t="shared" si="0"/>
        <v>135</v>
      </c>
      <c r="L21" s="63">
        <f t="shared" si="0"/>
        <v>315</v>
      </c>
      <c r="M21" s="64">
        <f t="shared" si="0"/>
        <v>250</v>
      </c>
      <c r="N21" s="64">
        <f t="shared" si="0"/>
        <v>255</v>
      </c>
      <c r="O21" s="64">
        <f t="shared" si="0"/>
        <v>320</v>
      </c>
      <c r="P21" s="64">
        <f t="shared" si="0"/>
        <v>450</v>
      </c>
      <c r="Q21" s="64">
        <f t="shared" si="6"/>
        <v>440</v>
      </c>
      <c r="R21" s="66">
        <f t="shared" si="7"/>
        <v>2165</v>
      </c>
      <c r="S21" s="35"/>
      <c r="T21" s="67">
        <f t="shared" si="2"/>
        <v>0.12442396313364056</v>
      </c>
      <c r="U21" s="68">
        <f t="shared" si="2"/>
        <v>0.25819672131147542</v>
      </c>
      <c r="V21" s="67">
        <f t="shared" si="2"/>
        <v>0.16286644951140064</v>
      </c>
      <c r="W21" s="67">
        <f t="shared" si="2"/>
        <v>0.14285714285714285</v>
      </c>
      <c r="X21" s="67">
        <f t="shared" si="2"/>
        <v>0.15686274509803921</v>
      </c>
      <c r="Y21" s="67">
        <f t="shared" si="2"/>
        <v>0.19067796610169491</v>
      </c>
      <c r="Z21" s="67">
        <f t="shared" si="8"/>
        <v>0.15658362989323843</v>
      </c>
      <c r="AA21" s="69">
        <f t="shared" si="9"/>
        <v>1.9953917050691243</v>
      </c>
    </row>
    <row r="22" spans="1:27" s="46" customFormat="1" ht="15.9" customHeight="1" x14ac:dyDescent="0.3">
      <c r="A22" s="85" t="s">
        <v>22</v>
      </c>
      <c r="B22" s="86">
        <v>6055</v>
      </c>
      <c r="C22" s="86">
        <v>6735</v>
      </c>
      <c r="D22" s="86">
        <v>7575</v>
      </c>
      <c r="E22" s="86">
        <v>8225</v>
      </c>
      <c r="F22" s="86">
        <v>8330</v>
      </c>
      <c r="G22" s="86">
        <v>9385</v>
      </c>
      <c r="H22" s="86">
        <v>10800</v>
      </c>
      <c r="I22" s="86">
        <v>11850</v>
      </c>
      <c r="J22" s="54"/>
      <c r="K22" s="87">
        <f t="shared" si="0"/>
        <v>680</v>
      </c>
      <c r="L22" s="86">
        <f t="shared" si="0"/>
        <v>840</v>
      </c>
      <c r="M22" s="88">
        <f t="shared" si="0"/>
        <v>650</v>
      </c>
      <c r="N22" s="88">
        <f t="shared" si="0"/>
        <v>105</v>
      </c>
      <c r="O22" s="88">
        <f t="shared" si="0"/>
        <v>1055</v>
      </c>
      <c r="P22" s="88">
        <f t="shared" si="0"/>
        <v>1415</v>
      </c>
      <c r="Q22" s="88">
        <f>I22-H22</f>
        <v>1050</v>
      </c>
      <c r="R22" s="88">
        <f>I22-B22</f>
        <v>5795</v>
      </c>
      <c r="S22" s="35"/>
      <c r="T22" s="89">
        <f t="shared" si="2"/>
        <v>0.11230388109000826</v>
      </c>
      <c r="U22" s="90">
        <f t="shared" si="2"/>
        <v>0.12472160356347439</v>
      </c>
      <c r="V22" s="89">
        <f t="shared" si="2"/>
        <v>8.5808580858085806E-2</v>
      </c>
      <c r="W22" s="89">
        <f t="shared" si="2"/>
        <v>1.276595744680851E-2</v>
      </c>
      <c r="X22" s="89">
        <f t="shared" si="2"/>
        <v>0.12665066026410565</v>
      </c>
      <c r="Y22" s="89">
        <f t="shared" si="2"/>
        <v>0.1507725093233884</v>
      </c>
      <c r="Z22" s="89"/>
      <c r="AA22" s="89"/>
    </row>
    <row r="23" spans="1:27" s="46" customFormat="1" ht="15.9" customHeight="1" x14ac:dyDescent="0.3">
      <c r="A23" s="59" t="s">
        <v>23</v>
      </c>
      <c r="B23" s="70">
        <v>835</v>
      </c>
      <c r="C23" s="70">
        <v>950</v>
      </c>
      <c r="D23" s="70">
        <v>1020</v>
      </c>
      <c r="E23" s="60">
        <v>1135</v>
      </c>
      <c r="F23" s="60">
        <v>1110</v>
      </c>
      <c r="G23" s="61">
        <v>1230</v>
      </c>
      <c r="H23" s="61">
        <v>1425</v>
      </c>
      <c r="I23" s="61">
        <v>1580</v>
      </c>
      <c r="J23" s="62"/>
      <c r="K23" s="60">
        <f t="shared" ref="K23:P38" si="10">C23-B23</f>
        <v>115</v>
      </c>
      <c r="L23" s="63">
        <f t="shared" si="10"/>
        <v>70</v>
      </c>
      <c r="M23" s="64">
        <f t="shared" si="10"/>
        <v>115</v>
      </c>
      <c r="N23" s="64">
        <f t="shared" si="10"/>
        <v>-25</v>
      </c>
      <c r="O23" s="64">
        <f t="shared" si="10"/>
        <v>120</v>
      </c>
      <c r="P23" s="64">
        <f t="shared" si="10"/>
        <v>195</v>
      </c>
      <c r="Q23" s="64">
        <f>I23-H23</f>
        <v>155</v>
      </c>
      <c r="R23" s="66">
        <f>I23-B23</f>
        <v>745</v>
      </c>
      <c r="S23" s="35"/>
      <c r="T23" s="67">
        <f t="shared" ref="T23:Y38" si="11">(C23-B23)/B23</f>
        <v>0.1377245508982036</v>
      </c>
      <c r="U23" s="68">
        <f t="shared" si="11"/>
        <v>7.3684210526315783E-2</v>
      </c>
      <c r="V23" s="67">
        <f t="shared" si="11"/>
        <v>0.11274509803921569</v>
      </c>
      <c r="W23" s="67">
        <f t="shared" si="11"/>
        <v>-2.2026431718061675E-2</v>
      </c>
      <c r="X23" s="67">
        <f t="shared" si="11"/>
        <v>0.10810810810810811</v>
      </c>
      <c r="Y23" s="67">
        <f t="shared" si="11"/>
        <v>0.15853658536585366</v>
      </c>
      <c r="Z23" s="67">
        <f>(I23-H23)/H23</f>
        <v>0.10877192982456141</v>
      </c>
      <c r="AA23" s="69">
        <f>(I23-B23)/B23</f>
        <v>0.89221556886227549</v>
      </c>
    </row>
    <row r="24" spans="1:27" s="46" customFormat="1" ht="15.9" customHeight="1" x14ac:dyDescent="0.3">
      <c r="A24" s="59" t="s">
        <v>24</v>
      </c>
      <c r="B24" s="70">
        <v>1020</v>
      </c>
      <c r="C24" s="70">
        <v>1190</v>
      </c>
      <c r="D24" s="70">
        <v>1320</v>
      </c>
      <c r="E24" s="60">
        <v>1440</v>
      </c>
      <c r="F24" s="60">
        <v>1575</v>
      </c>
      <c r="G24" s="61">
        <v>1925</v>
      </c>
      <c r="H24" s="61">
        <v>2335</v>
      </c>
      <c r="I24" s="61">
        <v>2815</v>
      </c>
      <c r="J24" s="62"/>
      <c r="K24" s="60">
        <f t="shared" si="10"/>
        <v>170</v>
      </c>
      <c r="L24" s="63">
        <f t="shared" si="10"/>
        <v>130</v>
      </c>
      <c r="M24" s="64">
        <f t="shared" si="10"/>
        <v>120</v>
      </c>
      <c r="N24" s="64">
        <f t="shared" si="10"/>
        <v>135</v>
      </c>
      <c r="O24" s="64">
        <f t="shared" si="10"/>
        <v>350</v>
      </c>
      <c r="P24" s="64">
        <f t="shared" si="10"/>
        <v>410</v>
      </c>
      <c r="Q24" s="64">
        <f t="shared" ref="Q24:Q29" si="12">I24-H24</f>
        <v>480</v>
      </c>
      <c r="R24" s="66">
        <f t="shared" ref="R24:R30" si="13">I24-B24</f>
        <v>1795</v>
      </c>
      <c r="S24" s="35"/>
      <c r="T24" s="67">
        <f t="shared" si="11"/>
        <v>0.16666666666666666</v>
      </c>
      <c r="U24" s="68">
        <f t="shared" si="11"/>
        <v>0.1092436974789916</v>
      </c>
      <c r="V24" s="67">
        <f t="shared" si="11"/>
        <v>9.0909090909090912E-2</v>
      </c>
      <c r="W24" s="67">
        <f t="shared" si="11"/>
        <v>9.375E-2</v>
      </c>
      <c r="X24" s="67">
        <f t="shared" si="11"/>
        <v>0.22222222222222221</v>
      </c>
      <c r="Y24" s="67">
        <f t="shared" si="11"/>
        <v>0.21298701298701297</v>
      </c>
      <c r="Z24" s="67">
        <f t="shared" ref="Z24:Z29" si="14">(I24-H24)/H24</f>
        <v>0.20556745182012848</v>
      </c>
      <c r="AA24" s="69">
        <f t="shared" ref="AA24:AA30" si="15">(I24-B24)/B24</f>
        <v>1.7598039215686274</v>
      </c>
    </row>
    <row r="25" spans="1:27" s="46" customFormat="1" ht="15.9" customHeight="1" x14ac:dyDescent="0.3">
      <c r="A25" s="59" t="s">
        <v>25</v>
      </c>
      <c r="B25" s="70">
        <v>1100</v>
      </c>
      <c r="C25" s="70">
        <v>1265</v>
      </c>
      <c r="D25" s="70">
        <v>1330</v>
      </c>
      <c r="E25" s="60">
        <v>1385</v>
      </c>
      <c r="F25" s="60">
        <v>1415</v>
      </c>
      <c r="G25" s="61">
        <v>1525</v>
      </c>
      <c r="H25" s="61">
        <v>1675</v>
      </c>
      <c r="I25" s="61">
        <v>1780</v>
      </c>
      <c r="J25" s="62"/>
      <c r="K25" s="60">
        <f t="shared" si="10"/>
        <v>165</v>
      </c>
      <c r="L25" s="63">
        <f t="shared" si="10"/>
        <v>65</v>
      </c>
      <c r="M25" s="64">
        <f t="shared" si="10"/>
        <v>55</v>
      </c>
      <c r="N25" s="64">
        <f t="shared" si="10"/>
        <v>30</v>
      </c>
      <c r="O25" s="64">
        <f t="shared" si="10"/>
        <v>110</v>
      </c>
      <c r="P25" s="64">
        <f t="shared" si="10"/>
        <v>150</v>
      </c>
      <c r="Q25" s="64">
        <f t="shared" si="12"/>
        <v>105</v>
      </c>
      <c r="R25" s="66">
        <f t="shared" si="13"/>
        <v>680</v>
      </c>
      <c r="S25" s="35"/>
      <c r="T25" s="67">
        <f t="shared" si="11"/>
        <v>0.15</v>
      </c>
      <c r="U25" s="68">
        <f t="shared" si="11"/>
        <v>5.1383399209486168E-2</v>
      </c>
      <c r="V25" s="67">
        <f t="shared" si="11"/>
        <v>4.1353383458646614E-2</v>
      </c>
      <c r="W25" s="67">
        <f t="shared" si="11"/>
        <v>2.1660649819494584E-2</v>
      </c>
      <c r="X25" s="67">
        <f t="shared" si="11"/>
        <v>7.7738515901060068E-2</v>
      </c>
      <c r="Y25" s="67">
        <f t="shared" si="11"/>
        <v>9.8360655737704916E-2</v>
      </c>
      <c r="Z25" s="67">
        <f t="shared" si="14"/>
        <v>6.2686567164179099E-2</v>
      </c>
      <c r="AA25" s="69">
        <f t="shared" si="15"/>
        <v>0.61818181818181817</v>
      </c>
    </row>
    <row r="26" spans="1:27" s="46" customFormat="1" ht="15.9" customHeight="1" x14ac:dyDescent="0.3">
      <c r="A26" s="59" t="s">
        <v>26</v>
      </c>
      <c r="B26" s="70">
        <v>730</v>
      </c>
      <c r="C26" s="70">
        <v>780</v>
      </c>
      <c r="D26" s="70">
        <v>990</v>
      </c>
      <c r="E26" s="60">
        <v>1060</v>
      </c>
      <c r="F26" s="60">
        <v>1115</v>
      </c>
      <c r="G26" s="61">
        <v>1200</v>
      </c>
      <c r="H26" s="61">
        <v>1460</v>
      </c>
      <c r="I26" s="61">
        <v>1550</v>
      </c>
      <c r="J26" s="62"/>
      <c r="K26" s="60">
        <f t="shared" si="10"/>
        <v>50</v>
      </c>
      <c r="L26" s="63">
        <f t="shared" si="10"/>
        <v>210</v>
      </c>
      <c r="M26" s="64">
        <f t="shared" si="10"/>
        <v>70</v>
      </c>
      <c r="N26" s="64">
        <f t="shared" si="10"/>
        <v>55</v>
      </c>
      <c r="O26" s="64">
        <f t="shared" si="10"/>
        <v>85</v>
      </c>
      <c r="P26" s="64">
        <f t="shared" si="10"/>
        <v>260</v>
      </c>
      <c r="Q26" s="64">
        <f t="shared" si="12"/>
        <v>90</v>
      </c>
      <c r="R26" s="66">
        <f t="shared" si="13"/>
        <v>820</v>
      </c>
      <c r="S26" s="35"/>
      <c r="T26" s="67">
        <f t="shared" si="11"/>
        <v>6.8493150684931503E-2</v>
      </c>
      <c r="U26" s="68">
        <f t="shared" si="11"/>
        <v>0.26923076923076922</v>
      </c>
      <c r="V26" s="67">
        <f t="shared" si="11"/>
        <v>7.0707070707070704E-2</v>
      </c>
      <c r="W26" s="67">
        <f t="shared" si="11"/>
        <v>5.1886792452830191E-2</v>
      </c>
      <c r="X26" s="67">
        <f t="shared" si="11"/>
        <v>7.623318385650224E-2</v>
      </c>
      <c r="Y26" s="67">
        <f t="shared" si="11"/>
        <v>0.21666666666666667</v>
      </c>
      <c r="Z26" s="67">
        <f t="shared" si="14"/>
        <v>6.1643835616438353E-2</v>
      </c>
      <c r="AA26" s="69">
        <f t="shared" si="15"/>
        <v>1.1232876712328768</v>
      </c>
    </row>
    <row r="27" spans="1:27" s="46" customFormat="1" ht="15.9" customHeight="1" x14ac:dyDescent="0.3">
      <c r="A27" s="59" t="s">
        <v>27</v>
      </c>
      <c r="B27" s="70">
        <v>990</v>
      </c>
      <c r="C27" s="70">
        <v>1015</v>
      </c>
      <c r="D27" s="70">
        <v>1130</v>
      </c>
      <c r="E27" s="60">
        <v>1170</v>
      </c>
      <c r="F27" s="60">
        <v>1115</v>
      </c>
      <c r="G27" s="61">
        <v>1215</v>
      </c>
      <c r="H27" s="61">
        <v>1310</v>
      </c>
      <c r="I27" s="61">
        <v>1345</v>
      </c>
      <c r="J27" s="62"/>
      <c r="K27" s="60">
        <f t="shared" si="10"/>
        <v>25</v>
      </c>
      <c r="L27" s="63">
        <f t="shared" si="10"/>
        <v>115</v>
      </c>
      <c r="M27" s="64">
        <f t="shared" si="10"/>
        <v>40</v>
      </c>
      <c r="N27" s="64">
        <f t="shared" si="10"/>
        <v>-55</v>
      </c>
      <c r="O27" s="64">
        <f t="shared" si="10"/>
        <v>100</v>
      </c>
      <c r="P27" s="64">
        <f t="shared" si="10"/>
        <v>95</v>
      </c>
      <c r="Q27" s="64">
        <f t="shared" si="12"/>
        <v>35</v>
      </c>
      <c r="R27" s="66">
        <f t="shared" si="13"/>
        <v>355</v>
      </c>
      <c r="S27" s="35"/>
      <c r="T27" s="67">
        <f t="shared" si="11"/>
        <v>2.5252525252525252E-2</v>
      </c>
      <c r="U27" s="68">
        <f t="shared" si="11"/>
        <v>0.11330049261083744</v>
      </c>
      <c r="V27" s="67">
        <f t="shared" si="11"/>
        <v>3.5398230088495575E-2</v>
      </c>
      <c r="W27" s="67">
        <f t="shared" si="11"/>
        <v>-4.7008547008547008E-2</v>
      </c>
      <c r="X27" s="67">
        <f t="shared" si="11"/>
        <v>8.9686098654708515E-2</v>
      </c>
      <c r="Y27" s="67">
        <f t="shared" si="11"/>
        <v>7.8189300411522639E-2</v>
      </c>
      <c r="Z27" s="67">
        <f t="shared" si="14"/>
        <v>2.6717557251908396E-2</v>
      </c>
      <c r="AA27" s="69">
        <f t="shared" si="15"/>
        <v>0.35858585858585856</v>
      </c>
    </row>
    <row r="28" spans="1:27" s="46" customFormat="1" ht="15.9" customHeight="1" x14ac:dyDescent="0.3">
      <c r="A28" s="59" t="s">
        <v>28</v>
      </c>
      <c r="B28" s="70">
        <v>545</v>
      </c>
      <c r="C28" s="70">
        <v>620</v>
      </c>
      <c r="D28" s="70">
        <v>795</v>
      </c>
      <c r="E28" s="60">
        <v>955</v>
      </c>
      <c r="F28" s="60">
        <v>865</v>
      </c>
      <c r="G28" s="61">
        <v>1130</v>
      </c>
      <c r="H28" s="61">
        <v>1335</v>
      </c>
      <c r="I28" s="61">
        <v>1475</v>
      </c>
      <c r="J28" s="62"/>
      <c r="K28" s="60">
        <f t="shared" si="10"/>
        <v>75</v>
      </c>
      <c r="L28" s="63">
        <f t="shared" si="10"/>
        <v>175</v>
      </c>
      <c r="M28" s="64">
        <f t="shared" si="10"/>
        <v>160</v>
      </c>
      <c r="N28" s="64">
        <f t="shared" si="10"/>
        <v>-90</v>
      </c>
      <c r="O28" s="64">
        <f t="shared" si="10"/>
        <v>265</v>
      </c>
      <c r="P28" s="64">
        <f t="shared" si="10"/>
        <v>205</v>
      </c>
      <c r="Q28" s="64">
        <f t="shared" si="12"/>
        <v>140</v>
      </c>
      <c r="R28" s="66">
        <f t="shared" si="13"/>
        <v>930</v>
      </c>
      <c r="S28" s="35"/>
      <c r="T28" s="67">
        <f t="shared" si="11"/>
        <v>0.13761467889908258</v>
      </c>
      <c r="U28" s="68">
        <f t="shared" si="11"/>
        <v>0.28225806451612906</v>
      </c>
      <c r="V28" s="67">
        <f t="shared" si="11"/>
        <v>0.20125786163522014</v>
      </c>
      <c r="W28" s="67">
        <f t="shared" si="11"/>
        <v>-9.4240837696335081E-2</v>
      </c>
      <c r="X28" s="67">
        <f t="shared" si="11"/>
        <v>0.30635838150289019</v>
      </c>
      <c r="Y28" s="67">
        <f t="shared" si="11"/>
        <v>0.18141592920353983</v>
      </c>
      <c r="Z28" s="67">
        <f t="shared" si="14"/>
        <v>0.10486891385767791</v>
      </c>
      <c r="AA28" s="69">
        <f t="shared" si="15"/>
        <v>1.7064220183486238</v>
      </c>
    </row>
    <row r="29" spans="1:27" s="46" customFormat="1" ht="15.9" customHeight="1" x14ac:dyDescent="0.3">
      <c r="A29" s="59" t="s">
        <v>29</v>
      </c>
      <c r="B29" s="70">
        <v>410</v>
      </c>
      <c r="C29" s="70">
        <v>450</v>
      </c>
      <c r="D29" s="70">
        <v>490</v>
      </c>
      <c r="E29" s="60">
        <v>525</v>
      </c>
      <c r="F29" s="60">
        <v>560</v>
      </c>
      <c r="G29" s="61">
        <v>555</v>
      </c>
      <c r="H29" s="61">
        <v>605</v>
      </c>
      <c r="I29" s="61">
        <v>620</v>
      </c>
      <c r="J29" s="62"/>
      <c r="K29" s="60">
        <f t="shared" si="10"/>
        <v>40</v>
      </c>
      <c r="L29" s="63">
        <f t="shared" si="10"/>
        <v>40</v>
      </c>
      <c r="M29" s="64">
        <f t="shared" si="10"/>
        <v>35</v>
      </c>
      <c r="N29" s="64">
        <f t="shared" si="10"/>
        <v>35</v>
      </c>
      <c r="O29" s="64">
        <f t="shared" si="10"/>
        <v>-5</v>
      </c>
      <c r="P29" s="64">
        <f t="shared" si="10"/>
        <v>50</v>
      </c>
      <c r="Q29" s="64">
        <f t="shared" si="12"/>
        <v>15</v>
      </c>
      <c r="R29" s="66">
        <f t="shared" si="13"/>
        <v>210</v>
      </c>
      <c r="S29" s="35"/>
      <c r="T29" s="67">
        <f t="shared" si="11"/>
        <v>9.7560975609756101E-2</v>
      </c>
      <c r="U29" s="68">
        <f t="shared" si="11"/>
        <v>8.8888888888888892E-2</v>
      </c>
      <c r="V29" s="67">
        <f t="shared" si="11"/>
        <v>7.1428571428571425E-2</v>
      </c>
      <c r="W29" s="67">
        <f t="shared" si="11"/>
        <v>6.6666666666666666E-2</v>
      </c>
      <c r="X29" s="67">
        <f t="shared" si="11"/>
        <v>-8.9285714285714281E-3</v>
      </c>
      <c r="Y29" s="67">
        <f t="shared" si="11"/>
        <v>9.0090090090090086E-2</v>
      </c>
      <c r="Z29" s="67">
        <f t="shared" si="14"/>
        <v>2.4793388429752067E-2</v>
      </c>
      <c r="AA29" s="69">
        <f t="shared" si="15"/>
        <v>0.51219512195121952</v>
      </c>
    </row>
    <row r="30" spans="1:27" s="46" customFormat="1" ht="15.9" customHeight="1" x14ac:dyDescent="0.3">
      <c r="A30" s="59" t="s">
        <v>30</v>
      </c>
      <c r="B30" s="70">
        <v>425</v>
      </c>
      <c r="C30" s="70">
        <v>460</v>
      </c>
      <c r="D30" s="70">
        <v>490</v>
      </c>
      <c r="E30" s="60">
        <v>555</v>
      </c>
      <c r="F30" s="60">
        <v>575</v>
      </c>
      <c r="G30" s="61">
        <v>610</v>
      </c>
      <c r="H30" s="61" t="s">
        <v>55</v>
      </c>
      <c r="I30" s="61">
        <v>685</v>
      </c>
      <c r="J30" s="62"/>
      <c r="K30" s="60">
        <f t="shared" si="10"/>
        <v>35</v>
      </c>
      <c r="L30" s="63">
        <f t="shared" si="10"/>
        <v>30</v>
      </c>
      <c r="M30" s="64">
        <f t="shared" si="10"/>
        <v>65</v>
      </c>
      <c r="N30" s="64">
        <f t="shared" si="10"/>
        <v>20</v>
      </c>
      <c r="O30" s="64">
        <f t="shared" si="10"/>
        <v>35</v>
      </c>
      <c r="P30" s="61" t="s">
        <v>55</v>
      </c>
      <c r="Q30" s="61" t="s">
        <v>55</v>
      </c>
      <c r="R30" s="66">
        <f t="shared" si="13"/>
        <v>260</v>
      </c>
      <c r="S30" s="35"/>
      <c r="T30" s="67">
        <f t="shared" si="11"/>
        <v>8.2352941176470587E-2</v>
      </c>
      <c r="U30" s="68">
        <f t="shared" si="11"/>
        <v>6.5217391304347824E-2</v>
      </c>
      <c r="V30" s="67">
        <f t="shared" si="11"/>
        <v>0.1326530612244898</v>
      </c>
      <c r="W30" s="67">
        <f t="shared" si="11"/>
        <v>3.6036036036036036E-2</v>
      </c>
      <c r="X30" s="67">
        <f t="shared" si="11"/>
        <v>6.0869565217391307E-2</v>
      </c>
      <c r="Y30" s="61" t="s">
        <v>55</v>
      </c>
      <c r="Z30" s="67" t="s">
        <v>55</v>
      </c>
      <c r="AA30" s="69">
        <f t="shared" si="15"/>
        <v>0.61176470588235299</v>
      </c>
    </row>
    <row r="31" spans="1:27" s="46" customFormat="1" ht="15.9" customHeight="1" x14ac:dyDescent="0.3">
      <c r="A31" s="91" t="s">
        <v>37</v>
      </c>
      <c r="B31" s="92">
        <v>1885</v>
      </c>
      <c r="C31" s="92">
        <v>2155</v>
      </c>
      <c r="D31" s="92">
        <v>2400</v>
      </c>
      <c r="E31" s="92">
        <v>2520</v>
      </c>
      <c r="F31" s="92">
        <v>2655</v>
      </c>
      <c r="G31" s="92">
        <v>2865</v>
      </c>
      <c r="H31" s="92">
        <v>2810</v>
      </c>
      <c r="I31" s="92">
        <v>3040</v>
      </c>
      <c r="J31" s="54"/>
      <c r="K31" s="93">
        <f t="shared" si="10"/>
        <v>270</v>
      </c>
      <c r="L31" s="92">
        <f t="shared" si="10"/>
        <v>245</v>
      </c>
      <c r="M31" s="94">
        <f t="shared" si="10"/>
        <v>120</v>
      </c>
      <c r="N31" s="94">
        <f t="shared" si="10"/>
        <v>135</v>
      </c>
      <c r="O31" s="94">
        <f t="shared" si="10"/>
        <v>210</v>
      </c>
      <c r="P31" s="94">
        <f t="shared" si="10"/>
        <v>-55</v>
      </c>
      <c r="Q31" s="94">
        <f t="shared" ref="Q31:Q38" si="16">I31-H31</f>
        <v>230</v>
      </c>
      <c r="R31" s="94">
        <f t="shared" ref="R31:R38" si="17">I31-B31</f>
        <v>1155</v>
      </c>
      <c r="S31" s="35"/>
      <c r="T31" s="95">
        <f t="shared" si="11"/>
        <v>0.14323607427055704</v>
      </c>
      <c r="U31" s="96">
        <f t="shared" si="11"/>
        <v>0.1136890951276102</v>
      </c>
      <c r="V31" s="95">
        <f t="shared" si="11"/>
        <v>0.05</v>
      </c>
      <c r="W31" s="95">
        <f t="shared" si="11"/>
        <v>5.3571428571428568E-2</v>
      </c>
      <c r="X31" s="95">
        <f t="shared" si="11"/>
        <v>7.909604519774012E-2</v>
      </c>
      <c r="Y31" s="95">
        <f t="shared" si="11"/>
        <v>-1.9197207678883072E-2</v>
      </c>
      <c r="Z31" s="95">
        <f t="shared" ref="Z31:Z38" si="18">(I31-H31)/H31</f>
        <v>8.1850533807829182E-2</v>
      </c>
      <c r="AA31" s="95">
        <f t="shared" ref="AA31:AA38" si="19">(I31-B31)/B31</f>
        <v>0.61273209549071617</v>
      </c>
    </row>
    <row r="32" spans="1:27" s="46" customFormat="1" ht="15.9" customHeight="1" x14ac:dyDescent="0.3">
      <c r="A32" s="59" t="s">
        <v>31</v>
      </c>
      <c r="B32" s="70">
        <v>275</v>
      </c>
      <c r="C32" s="70">
        <v>300</v>
      </c>
      <c r="D32" s="70">
        <v>665</v>
      </c>
      <c r="E32" s="60">
        <v>320</v>
      </c>
      <c r="F32" s="60">
        <v>330</v>
      </c>
      <c r="G32" s="61">
        <v>330</v>
      </c>
      <c r="H32" s="61">
        <v>335</v>
      </c>
      <c r="I32" s="61">
        <v>380</v>
      </c>
      <c r="J32" s="62"/>
      <c r="K32" s="60">
        <f t="shared" si="10"/>
        <v>25</v>
      </c>
      <c r="L32" s="63">
        <f t="shared" si="10"/>
        <v>365</v>
      </c>
      <c r="M32" s="64">
        <f t="shared" si="10"/>
        <v>-345</v>
      </c>
      <c r="N32" s="64">
        <f t="shared" si="10"/>
        <v>10</v>
      </c>
      <c r="O32" s="64">
        <f t="shared" si="10"/>
        <v>0</v>
      </c>
      <c r="P32" s="64">
        <f t="shared" si="10"/>
        <v>5</v>
      </c>
      <c r="Q32" s="64">
        <f t="shared" si="16"/>
        <v>45</v>
      </c>
      <c r="R32" s="66">
        <f t="shared" si="17"/>
        <v>105</v>
      </c>
      <c r="S32" s="35"/>
      <c r="T32" s="67">
        <f t="shared" si="11"/>
        <v>9.0909090909090912E-2</v>
      </c>
      <c r="U32" s="68">
        <f t="shared" si="11"/>
        <v>1.2166666666666666</v>
      </c>
      <c r="V32" s="67">
        <f t="shared" si="11"/>
        <v>-0.51879699248120303</v>
      </c>
      <c r="W32" s="67">
        <f t="shared" si="11"/>
        <v>3.125E-2</v>
      </c>
      <c r="X32" s="67">
        <f t="shared" si="11"/>
        <v>0</v>
      </c>
      <c r="Y32" s="67">
        <f t="shared" si="11"/>
        <v>1.5151515151515152E-2</v>
      </c>
      <c r="Z32" s="67">
        <f t="shared" si="18"/>
        <v>0.13432835820895522</v>
      </c>
      <c r="AA32" s="69">
        <f t="shared" si="19"/>
        <v>0.38181818181818183</v>
      </c>
    </row>
    <row r="33" spans="1:29" s="46" customFormat="1" ht="15.9" customHeight="1" x14ac:dyDescent="0.3">
      <c r="A33" s="59" t="s">
        <v>32</v>
      </c>
      <c r="B33" s="70">
        <v>315</v>
      </c>
      <c r="C33" s="70">
        <v>360</v>
      </c>
      <c r="D33" s="70">
        <v>305</v>
      </c>
      <c r="E33" s="60">
        <v>405</v>
      </c>
      <c r="F33" s="60">
        <v>430</v>
      </c>
      <c r="G33" s="61">
        <v>450</v>
      </c>
      <c r="H33" s="61">
        <v>440</v>
      </c>
      <c r="I33" s="61">
        <v>450</v>
      </c>
      <c r="J33" s="62"/>
      <c r="K33" s="60">
        <f t="shared" si="10"/>
        <v>45</v>
      </c>
      <c r="L33" s="63">
        <f t="shared" si="10"/>
        <v>-55</v>
      </c>
      <c r="M33" s="64">
        <f t="shared" si="10"/>
        <v>100</v>
      </c>
      <c r="N33" s="64">
        <f t="shared" si="10"/>
        <v>25</v>
      </c>
      <c r="O33" s="64">
        <f t="shared" si="10"/>
        <v>20</v>
      </c>
      <c r="P33" s="64">
        <f t="shared" si="10"/>
        <v>-10</v>
      </c>
      <c r="Q33" s="64">
        <f t="shared" si="16"/>
        <v>10</v>
      </c>
      <c r="R33" s="66">
        <f t="shared" si="17"/>
        <v>135</v>
      </c>
      <c r="S33" s="35"/>
      <c r="T33" s="67">
        <f t="shared" si="11"/>
        <v>0.14285714285714285</v>
      </c>
      <c r="U33" s="68">
        <f t="shared" si="11"/>
        <v>-0.15277777777777779</v>
      </c>
      <c r="V33" s="67">
        <f t="shared" si="11"/>
        <v>0.32786885245901637</v>
      </c>
      <c r="W33" s="67">
        <f t="shared" si="11"/>
        <v>6.1728395061728392E-2</v>
      </c>
      <c r="X33" s="67">
        <f t="shared" si="11"/>
        <v>4.6511627906976744E-2</v>
      </c>
      <c r="Y33" s="67">
        <f t="shared" si="11"/>
        <v>-2.2222222222222223E-2</v>
      </c>
      <c r="Z33" s="67">
        <f t="shared" si="18"/>
        <v>2.2727272727272728E-2</v>
      </c>
      <c r="AA33" s="69">
        <f t="shared" si="19"/>
        <v>0.42857142857142855</v>
      </c>
    </row>
    <row r="34" spans="1:29" s="46" customFormat="1" ht="15.9" customHeight="1" x14ac:dyDescent="0.3">
      <c r="A34" s="59" t="s">
        <v>33</v>
      </c>
      <c r="B34" s="70">
        <v>145</v>
      </c>
      <c r="C34" s="70">
        <v>155</v>
      </c>
      <c r="D34" s="70">
        <v>395</v>
      </c>
      <c r="E34" s="60">
        <v>180</v>
      </c>
      <c r="F34" s="60">
        <v>190</v>
      </c>
      <c r="G34" s="61">
        <v>240</v>
      </c>
      <c r="H34" s="61">
        <v>235</v>
      </c>
      <c r="I34" s="61">
        <v>240</v>
      </c>
      <c r="J34" s="62"/>
      <c r="K34" s="60">
        <f t="shared" si="10"/>
        <v>10</v>
      </c>
      <c r="L34" s="63">
        <f t="shared" si="10"/>
        <v>240</v>
      </c>
      <c r="M34" s="64">
        <f t="shared" si="10"/>
        <v>-215</v>
      </c>
      <c r="N34" s="64">
        <f t="shared" si="10"/>
        <v>10</v>
      </c>
      <c r="O34" s="64">
        <f t="shared" si="10"/>
        <v>50</v>
      </c>
      <c r="P34" s="64">
        <f t="shared" si="10"/>
        <v>-5</v>
      </c>
      <c r="Q34" s="64">
        <f t="shared" si="16"/>
        <v>5</v>
      </c>
      <c r="R34" s="66">
        <f t="shared" si="17"/>
        <v>95</v>
      </c>
      <c r="S34" s="35"/>
      <c r="T34" s="67">
        <f t="shared" si="11"/>
        <v>6.8965517241379309E-2</v>
      </c>
      <c r="U34" s="68">
        <f t="shared" si="11"/>
        <v>1.5483870967741935</v>
      </c>
      <c r="V34" s="67">
        <f t="shared" si="11"/>
        <v>-0.54430379746835444</v>
      </c>
      <c r="W34" s="67">
        <f t="shared" si="11"/>
        <v>5.5555555555555552E-2</v>
      </c>
      <c r="X34" s="67">
        <f t="shared" si="11"/>
        <v>0.26315789473684209</v>
      </c>
      <c r="Y34" s="67">
        <f t="shared" si="11"/>
        <v>-2.0833333333333332E-2</v>
      </c>
      <c r="Z34" s="67">
        <f t="shared" si="18"/>
        <v>2.1276595744680851E-2</v>
      </c>
      <c r="AA34" s="69">
        <f t="shared" si="19"/>
        <v>0.65517241379310343</v>
      </c>
    </row>
    <row r="35" spans="1:29" s="46" customFormat="1" ht="15.9" customHeight="1" x14ac:dyDescent="0.3">
      <c r="A35" s="59" t="s">
        <v>34</v>
      </c>
      <c r="B35" s="70">
        <v>265</v>
      </c>
      <c r="C35" s="70">
        <v>320</v>
      </c>
      <c r="D35" s="70">
        <v>170</v>
      </c>
      <c r="E35" s="60">
        <v>350</v>
      </c>
      <c r="F35" s="60">
        <v>380</v>
      </c>
      <c r="G35" s="61">
        <v>455</v>
      </c>
      <c r="H35" s="61">
        <v>435</v>
      </c>
      <c r="I35" s="61">
        <v>500</v>
      </c>
      <c r="J35" s="62"/>
      <c r="K35" s="60">
        <f t="shared" si="10"/>
        <v>55</v>
      </c>
      <c r="L35" s="63">
        <f t="shared" si="10"/>
        <v>-150</v>
      </c>
      <c r="M35" s="64">
        <f t="shared" si="10"/>
        <v>180</v>
      </c>
      <c r="N35" s="64">
        <f t="shared" si="10"/>
        <v>30</v>
      </c>
      <c r="O35" s="64">
        <f t="shared" si="10"/>
        <v>75</v>
      </c>
      <c r="P35" s="64">
        <f t="shared" si="10"/>
        <v>-20</v>
      </c>
      <c r="Q35" s="64">
        <f t="shared" si="16"/>
        <v>65</v>
      </c>
      <c r="R35" s="66">
        <f t="shared" si="17"/>
        <v>235</v>
      </c>
      <c r="S35" s="35"/>
      <c r="T35" s="67">
        <f t="shared" si="11"/>
        <v>0.20754716981132076</v>
      </c>
      <c r="U35" s="68">
        <f t="shared" si="11"/>
        <v>-0.46875</v>
      </c>
      <c r="V35" s="67">
        <f t="shared" si="11"/>
        <v>1.0588235294117647</v>
      </c>
      <c r="W35" s="67">
        <f t="shared" si="11"/>
        <v>8.5714285714285715E-2</v>
      </c>
      <c r="X35" s="67">
        <f t="shared" si="11"/>
        <v>0.19736842105263158</v>
      </c>
      <c r="Y35" s="67">
        <f t="shared" si="11"/>
        <v>-4.3956043956043959E-2</v>
      </c>
      <c r="Z35" s="67">
        <f t="shared" si="18"/>
        <v>0.14942528735632185</v>
      </c>
      <c r="AA35" s="69">
        <f t="shared" si="19"/>
        <v>0.8867924528301887</v>
      </c>
    </row>
    <row r="36" spans="1:29" s="46" customFormat="1" ht="15.9" customHeight="1" x14ac:dyDescent="0.3">
      <c r="A36" s="59" t="s">
        <v>35</v>
      </c>
      <c r="B36" s="70">
        <v>400</v>
      </c>
      <c r="C36" s="70">
        <v>450</v>
      </c>
      <c r="D36" s="70">
        <v>345</v>
      </c>
      <c r="E36" s="60">
        <v>575</v>
      </c>
      <c r="F36" s="60">
        <v>615</v>
      </c>
      <c r="G36" s="61">
        <v>670</v>
      </c>
      <c r="H36" s="61">
        <v>655</v>
      </c>
      <c r="I36" s="61">
        <v>645</v>
      </c>
      <c r="J36" s="62"/>
      <c r="K36" s="60">
        <f t="shared" si="10"/>
        <v>50</v>
      </c>
      <c r="L36" s="63">
        <f t="shared" si="10"/>
        <v>-105</v>
      </c>
      <c r="M36" s="64">
        <f t="shared" si="10"/>
        <v>230</v>
      </c>
      <c r="N36" s="64">
        <f t="shared" si="10"/>
        <v>40</v>
      </c>
      <c r="O36" s="64">
        <f t="shared" si="10"/>
        <v>55</v>
      </c>
      <c r="P36" s="64">
        <f t="shared" si="10"/>
        <v>-15</v>
      </c>
      <c r="Q36" s="64">
        <f t="shared" si="16"/>
        <v>-10</v>
      </c>
      <c r="R36" s="66">
        <f t="shared" si="17"/>
        <v>245</v>
      </c>
      <c r="S36" s="35"/>
      <c r="T36" s="67">
        <f t="shared" si="11"/>
        <v>0.125</v>
      </c>
      <c r="U36" s="68">
        <f t="shared" si="11"/>
        <v>-0.23333333333333334</v>
      </c>
      <c r="V36" s="67">
        <f t="shared" si="11"/>
        <v>0.66666666666666663</v>
      </c>
      <c r="W36" s="67">
        <f t="shared" si="11"/>
        <v>6.9565217391304349E-2</v>
      </c>
      <c r="X36" s="67">
        <f t="shared" si="11"/>
        <v>8.943089430894309E-2</v>
      </c>
      <c r="Y36" s="67">
        <f t="shared" si="11"/>
        <v>-2.2388059701492536E-2</v>
      </c>
      <c r="Z36" s="67">
        <f t="shared" si="18"/>
        <v>-1.5267175572519083E-2</v>
      </c>
      <c r="AA36" s="69">
        <f t="shared" si="19"/>
        <v>0.61250000000000004</v>
      </c>
    </row>
    <row r="37" spans="1:29" s="46" customFormat="1" ht="15.9" customHeight="1" x14ac:dyDescent="0.3">
      <c r="A37" s="59" t="s">
        <v>36</v>
      </c>
      <c r="B37" s="70">
        <v>475</v>
      </c>
      <c r="C37" s="70">
        <v>575</v>
      </c>
      <c r="D37" s="70">
        <v>525</v>
      </c>
      <c r="E37" s="60">
        <v>685</v>
      </c>
      <c r="F37" s="60">
        <v>710</v>
      </c>
      <c r="G37" s="61">
        <v>720</v>
      </c>
      <c r="H37" s="61">
        <v>715</v>
      </c>
      <c r="I37" s="61">
        <v>830</v>
      </c>
      <c r="J37" s="62"/>
      <c r="K37" s="60">
        <f t="shared" si="10"/>
        <v>100</v>
      </c>
      <c r="L37" s="63">
        <f t="shared" si="10"/>
        <v>-50</v>
      </c>
      <c r="M37" s="64">
        <f t="shared" si="10"/>
        <v>160</v>
      </c>
      <c r="N37" s="64">
        <f t="shared" si="10"/>
        <v>25</v>
      </c>
      <c r="O37" s="64">
        <f t="shared" si="10"/>
        <v>10</v>
      </c>
      <c r="P37" s="64">
        <f t="shared" si="10"/>
        <v>-5</v>
      </c>
      <c r="Q37" s="64">
        <f t="shared" si="16"/>
        <v>115</v>
      </c>
      <c r="R37" s="66">
        <f t="shared" si="17"/>
        <v>355</v>
      </c>
      <c r="S37" s="35"/>
      <c r="T37" s="67">
        <f t="shared" si="11"/>
        <v>0.21052631578947367</v>
      </c>
      <c r="U37" s="68">
        <f t="shared" si="11"/>
        <v>-8.6956521739130432E-2</v>
      </c>
      <c r="V37" s="67">
        <f t="shared" si="11"/>
        <v>0.30476190476190479</v>
      </c>
      <c r="W37" s="67">
        <f t="shared" si="11"/>
        <v>3.6496350364963501E-2</v>
      </c>
      <c r="X37" s="67">
        <f t="shared" si="11"/>
        <v>1.4084507042253521E-2</v>
      </c>
      <c r="Y37" s="67">
        <f t="shared" si="11"/>
        <v>-6.9444444444444441E-3</v>
      </c>
      <c r="Z37" s="67">
        <f t="shared" si="18"/>
        <v>0.16083916083916083</v>
      </c>
      <c r="AA37" s="69">
        <f t="shared" si="19"/>
        <v>0.74736842105263157</v>
      </c>
    </row>
    <row r="38" spans="1:29" s="46" customFormat="1" ht="24" customHeight="1" x14ac:dyDescent="0.3">
      <c r="A38" s="29" t="s">
        <v>38</v>
      </c>
      <c r="B38" s="97">
        <v>199210</v>
      </c>
      <c r="C38" s="97">
        <v>219810</v>
      </c>
      <c r="D38" s="97">
        <v>255250</v>
      </c>
      <c r="E38" s="97">
        <v>277940</v>
      </c>
      <c r="F38" s="97">
        <v>296120</v>
      </c>
      <c r="G38" s="97">
        <v>316820</v>
      </c>
      <c r="H38" s="97">
        <v>344335</v>
      </c>
      <c r="I38" s="97">
        <f>SUM(I31,I22,I12,I11,I7)</f>
        <v>359140</v>
      </c>
      <c r="J38" s="54"/>
      <c r="K38" s="98">
        <f t="shared" si="10"/>
        <v>20600</v>
      </c>
      <c r="L38" s="97">
        <f t="shared" si="10"/>
        <v>35440</v>
      </c>
      <c r="M38" s="99">
        <f t="shared" si="10"/>
        <v>22690</v>
      </c>
      <c r="N38" s="99">
        <f t="shared" si="10"/>
        <v>18180</v>
      </c>
      <c r="O38" s="99">
        <f t="shared" si="10"/>
        <v>20700</v>
      </c>
      <c r="P38" s="99">
        <f t="shared" si="10"/>
        <v>27515</v>
      </c>
      <c r="Q38" s="99">
        <f t="shared" si="16"/>
        <v>14805</v>
      </c>
      <c r="R38" s="99">
        <f t="shared" si="17"/>
        <v>159930</v>
      </c>
      <c r="S38" s="35"/>
      <c r="T38" s="100">
        <f t="shared" si="11"/>
        <v>0.10340846343055067</v>
      </c>
      <c r="U38" s="101">
        <f t="shared" si="11"/>
        <v>0.16123015331422591</v>
      </c>
      <c r="V38" s="100">
        <f t="shared" si="11"/>
        <v>8.8893241919686589E-2</v>
      </c>
      <c r="W38" s="100">
        <f t="shared" si="11"/>
        <v>6.5409800676404978E-2</v>
      </c>
      <c r="X38" s="100">
        <f t="shared" si="11"/>
        <v>6.9904092935296508E-2</v>
      </c>
      <c r="Y38" s="100">
        <f t="shared" si="11"/>
        <v>8.6847421248658546E-2</v>
      </c>
      <c r="Z38" s="100">
        <f t="shared" si="18"/>
        <v>4.2995919671250382E-2</v>
      </c>
      <c r="AA38" s="100">
        <f t="shared" si="19"/>
        <v>0.80282114351689171</v>
      </c>
    </row>
    <row r="39" spans="1:29" ht="15.6" x14ac:dyDescent="0.3">
      <c r="A39" s="15" t="s">
        <v>62</v>
      </c>
      <c r="C39" s="15"/>
      <c r="D39" s="15"/>
      <c r="E39" s="15"/>
      <c r="F39" s="15"/>
      <c r="G39" s="15"/>
      <c r="H39" s="15"/>
      <c r="I39" s="15"/>
      <c r="J39" s="15"/>
      <c r="K39" s="16"/>
      <c r="L39" s="15"/>
      <c r="M39" s="15"/>
      <c r="N39" s="15"/>
      <c r="O39" s="15"/>
      <c r="P39" s="15"/>
      <c r="Q39" s="15"/>
      <c r="R39" s="15"/>
      <c r="S39" s="15"/>
      <c r="T39" s="15"/>
      <c r="U39" s="15"/>
      <c r="V39" s="15"/>
      <c r="W39" s="15"/>
      <c r="X39" s="15"/>
      <c r="Y39" s="15"/>
      <c r="Z39" s="15"/>
      <c r="AA39" s="15"/>
      <c r="AB39"/>
      <c r="AC39"/>
    </row>
    <row r="40" spans="1:29" ht="15.6" x14ac:dyDescent="0.3">
      <c r="A40" s="18" t="s">
        <v>60</v>
      </c>
      <c r="C40" s="15"/>
      <c r="D40" s="15"/>
      <c r="E40" s="15"/>
      <c r="F40" s="15"/>
      <c r="G40" s="15"/>
      <c r="H40" s="15"/>
      <c r="I40" s="15"/>
      <c r="J40" s="15"/>
      <c r="K40" s="16"/>
      <c r="L40" s="15"/>
      <c r="M40" s="15"/>
      <c r="N40" s="15"/>
      <c r="O40" s="15"/>
      <c r="P40" s="15"/>
      <c r="Q40" s="15"/>
      <c r="R40" s="15"/>
      <c r="S40" s="15"/>
      <c r="T40" s="15"/>
      <c r="U40" s="15"/>
      <c r="V40" s="15"/>
      <c r="W40" s="15"/>
      <c r="X40" s="15"/>
      <c r="Y40" s="15"/>
      <c r="Z40" s="15"/>
      <c r="AA40" s="15"/>
      <c r="AB40"/>
      <c r="AC40"/>
    </row>
    <row r="41" spans="1:29" s="18" customFormat="1" ht="18.75" customHeight="1" x14ac:dyDescent="0.3">
      <c r="A41" s="145" t="s">
        <v>59</v>
      </c>
      <c r="C41" s="15"/>
      <c r="D41" s="15"/>
      <c r="E41" s="15"/>
      <c r="F41" s="15"/>
      <c r="G41" s="15"/>
      <c r="H41" s="15"/>
      <c r="I41" s="15"/>
      <c r="J41" s="15"/>
      <c r="K41" s="16"/>
      <c r="L41" s="15"/>
      <c r="M41" s="15"/>
      <c r="N41" s="15"/>
      <c r="O41" s="15"/>
      <c r="P41" s="15"/>
      <c r="Q41" s="15"/>
      <c r="R41" s="15"/>
      <c r="S41" s="15"/>
      <c r="T41" s="15"/>
      <c r="U41" s="15"/>
      <c r="V41" s="15"/>
      <c r="W41" s="15"/>
      <c r="X41" s="15"/>
      <c r="Y41" s="15"/>
      <c r="Z41" s="15"/>
      <c r="AA41" s="15"/>
    </row>
    <row r="42" spans="1:29" x14ac:dyDescent="0.25">
      <c r="A42" s="18"/>
    </row>
    <row r="45" spans="1:29" ht="15.6" x14ac:dyDescent="0.3">
      <c r="F45" s="143"/>
    </row>
    <row r="46" spans="1:29" x14ac:dyDescent="0.25">
      <c r="F46" s="144"/>
    </row>
    <row r="47" spans="1:29" x14ac:dyDescent="0.25">
      <c r="F47" s="144"/>
    </row>
    <row r="48" spans="1:29" x14ac:dyDescent="0.25">
      <c r="F48" s="144"/>
    </row>
  </sheetData>
  <mergeCells count="4">
    <mergeCell ref="A5:A6"/>
    <mergeCell ref="B5:I5"/>
    <mergeCell ref="K5:R5"/>
    <mergeCell ref="T5:AA5"/>
  </mergeCells>
  <hyperlinks>
    <hyperlink ref="A4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2"/>
  <sheetViews>
    <sheetView topLeftCell="A7" zoomScale="90" zoomScaleNormal="90" workbookViewId="0">
      <selection activeCell="A42" sqref="A42"/>
    </sheetView>
  </sheetViews>
  <sheetFormatPr baseColWidth="10" defaultColWidth="11" defaultRowHeight="11.4" x14ac:dyDescent="0.2"/>
  <cols>
    <col min="1" max="1" width="29.09765625" style="2" customWidth="1"/>
    <col min="2" max="2" width="8.8984375" style="2" customWidth="1"/>
    <col min="3" max="3" width="10.19921875" style="2" customWidth="1"/>
    <col min="4" max="4" width="8.09765625" style="2" customWidth="1"/>
    <col min="5" max="5" width="9.8984375" style="2" customWidth="1"/>
    <col min="6" max="6" width="7" style="2" customWidth="1"/>
    <col min="7" max="7" width="9.69921875" style="2" customWidth="1"/>
    <col min="8" max="8" width="7.8984375" style="3" customWidth="1"/>
    <col min="9" max="9" width="8.59765625" style="2" customWidth="1"/>
    <col min="10" max="16384" width="11" style="2"/>
  </cols>
  <sheetData>
    <row r="3" spans="1:13" ht="21" customHeight="1" x14ac:dyDescent="0.2"/>
    <row r="4" spans="1:13" ht="33" customHeight="1" x14ac:dyDescent="0.2">
      <c r="A4" s="154" t="s">
        <v>61</v>
      </c>
      <c r="B4" s="154"/>
      <c r="C4" s="154"/>
      <c r="D4" s="154"/>
      <c r="E4" s="154"/>
      <c r="F4" s="154"/>
      <c r="G4" s="154"/>
      <c r="H4" s="154"/>
      <c r="I4" s="154"/>
    </row>
    <row r="5" spans="1:13" ht="12" x14ac:dyDescent="0.25">
      <c r="A5" s="1"/>
    </row>
    <row r="6" spans="1:13" s="8" customFormat="1" ht="25.5" customHeight="1" x14ac:dyDescent="0.3">
      <c r="A6" s="146" t="s">
        <v>0</v>
      </c>
      <c r="B6" s="151" t="s">
        <v>1</v>
      </c>
      <c r="C6" s="152"/>
      <c r="D6" s="152"/>
      <c r="E6" s="152"/>
      <c r="F6" s="152"/>
      <c r="G6" s="152"/>
      <c r="H6" s="152"/>
      <c r="I6" s="153"/>
    </row>
    <row r="7" spans="1:13" s="8" customFormat="1" ht="12" x14ac:dyDescent="0.3">
      <c r="A7" s="146"/>
      <c r="B7" s="39" t="s">
        <v>2</v>
      </c>
      <c r="C7" s="39" t="s">
        <v>3</v>
      </c>
      <c r="D7" s="39" t="s">
        <v>4</v>
      </c>
      <c r="E7" s="39" t="s">
        <v>5</v>
      </c>
      <c r="F7" s="39" t="s">
        <v>6</v>
      </c>
      <c r="G7" s="40">
        <v>2006</v>
      </c>
      <c r="H7" s="40">
        <v>2011</v>
      </c>
      <c r="I7" s="40">
        <v>2016</v>
      </c>
    </row>
    <row r="8" spans="1:13" s="8" customFormat="1" ht="15.75" customHeight="1" x14ac:dyDescent="0.2">
      <c r="A8" s="19" t="s">
        <v>7</v>
      </c>
      <c r="B8" s="20">
        <v>2.8</v>
      </c>
      <c r="C8" s="20">
        <v>2.6</v>
      </c>
      <c r="D8" s="20">
        <v>2.4</v>
      </c>
      <c r="E8" s="21">
        <v>2.6056277056277053</v>
      </c>
      <c r="F8" s="21">
        <v>2.5969696969696972</v>
      </c>
      <c r="G8" s="21">
        <v>2.1</v>
      </c>
      <c r="H8" s="21">
        <v>2.1</v>
      </c>
      <c r="I8" s="21">
        <v>2.1</v>
      </c>
      <c r="J8" s="36"/>
      <c r="K8" s="32"/>
    </row>
    <row r="9" spans="1:13" s="8" customFormat="1" ht="15.9" customHeight="1" x14ac:dyDescent="0.2">
      <c r="A9" s="9" t="s">
        <v>8</v>
      </c>
      <c r="B9" s="4">
        <v>3.1</v>
      </c>
      <c r="C9" s="4">
        <v>2.8909090909090911</v>
      </c>
      <c r="D9" s="4">
        <v>2.454545454545455</v>
      </c>
      <c r="E9" s="4">
        <v>2.7787878787878788</v>
      </c>
      <c r="F9" s="5">
        <v>2.2000000000000002</v>
      </c>
      <c r="G9" s="4">
        <v>2.1</v>
      </c>
      <c r="H9" s="4">
        <v>2</v>
      </c>
      <c r="I9" s="4">
        <v>2</v>
      </c>
      <c r="J9" s="38"/>
      <c r="K9" s="34"/>
    </row>
    <row r="10" spans="1:13" s="8" customFormat="1" ht="15.9" customHeight="1" x14ac:dyDescent="0.2">
      <c r="A10" s="9" t="s">
        <v>9</v>
      </c>
      <c r="B10" s="6">
        <v>3.4</v>
      </c>
      <c r="C10" s="6">
        <v>3.1</v>
      </c>
      <c r="D10" s="6">
        <v>2.9</v>
      </c>
      <c r="E10" s="4">
        <v>2.7</v>
      </c>
      <c r="F10" s="5">
        <v>2.5</v>
      </c>
      <c r="G10" s="4">
        <v>2.4</v>
      </c>
      <c r="H10" s="4">
        <v>2.2999999999999998</v>
      </c>
      <c r="I10" s="4">
        <v>2.2999999999999998</v>
      </c>
      <c r="J10" s="36"/>
      <c r="K10" s="34"/>
      <c r="M10" s="35"/>
    </row>
    <row r="11" spans="1:13" s="8" customFormat="1" ht="15.9" customHeight="1" x14ac:dyDescent="0.2">
      <c r="A11" s="9" t="s">
        <v>10</v>
      </c>
      <c r="B11" s="6">
        <v>3.3</v>
      </c>
      <c r="C11" s="6">
        <v>3.3</v>
      </c>
      <c r="D11" s="6">
        <v>3.1</v>
      </c>
      <c r="E11" s="4">
        <v>3.1</v>
      </c>
      <c r="F11" s="5">
        <v>2.9</v>
      </c>
      <c r="G11" s="4">
        <v>2.8</v>
      </c>
      <c r="H11" s="4">
        <v>2.7</v>
      </c>
      <c r="I11" s="4">
        <v>2.5</v>
      </c>
      <c r="J11" s="36"/>
      <c r="K11" s="34"/>
    </row>
    <row r="12" spans="1:13" s="8" customFormat="1" ht="15.9" customHeight="1" x14ac:dyDescent="0.2">
      <c r="A12" s="22" t="s">
        <v>11</v>
      </c>
      <c r="B12" s="23">
        <v>3.1</v>
      </c>
      <c r="C12" s="23">
        <v>2.9</v>
      </c>
      <c r="D12" s="23">
        <v>2.7</v>
      </c>
      <c r="E12" s="24">
        <v>2.6</v>
      </c>
      <c r="F12" s="25">
        <v>2.5</v>
      </c>
      <c r="G12" s="24">
        <v>2.4</v>
      </c>
      <c r="H12" s="24">
        <v>2.4</v>
      </c>
      <c r="I12" s="24">
        <v>2.2999999999999998</v>
      </c>
      <c r="J12" s="36"/>
      <c r="K12" s="34"/>
    </row>
    <row r="13" spans="1:13" s="8" customFormat="1" ht="15.9" customHeight="1" x14ac:dyDescent="0.2">
      <c r="A13" s="10" t="s">
        <v>12</v>
      </c>
      <c r="B13" s="7">
        <v>3.2</v>
      </c>
      <c r="C13" s="7">
        <v>3.1</v>
      </c>
      <c r="D13" s="7">
        <v>2.9</v>
      </c>
      <c r="E13" s="11">
        <v>2.8</v>
      </c>
      <c r="F13" s="11">
        <v>2.7</v>
      </c>
      <c r="G13" s="11">
        <v>2.6</v>
      </c>
      <c r="H13" s="11">
        <v>2.6</v>
      </c>
      <c r="I13" s="11">
        <v>2.6</v>
      </c>
      <c r="J13" s="36"/>
      <c r="K13" s="34"/>
    </row>
    <row r="14" spans="1:13" s="8" customFormat="1" ht="15.9" customHeight="1" x14ac:dyDescent="0.25">
      <c r="A14" s="9" t="s">
        <v>13</v>
      </c>
      <c r="B14" s="6">
        <v>2.7</v>
      </c>
      <c r="C14" s="6">
        <v>2.8</v>
      </c>
      <c r="D14" s="6">
        <v>2.5</v>
      </c>
      <c r="E14" s="4">
        <v>2.5</v>
      </c>
      <c r="F14" s="5">
        <v>2.2999999999999998</v>
      </c>
      <c r="G14" s="4">
        <v>2.2000000000000002</v>
      </c>
      <c r="H14" s="4">
        <v>2.2000000000000002</v>
      </c>
      <c r="I14" s="4">
        <v>2.2999999999999998</v>
      </c>
      <c r="J14" s="37"/>
      <c r="K14" s="34"/>
    </row>
    <row r="15" spans="1:13" s="8" customFormat="1" ht="15.9" customHeight="1" x14ac:dyDescent="0.25">
      <c r="A15" s="9" t="s">
        <v>14</v>
      </c>
      <c r="B15" s="6">
        <v>3.1</v>
      </c>
      <c r="C15" s="6">
        <v>3</v>
      </c>
      <c r="D15" s="6">
        <v>2.9</v>
      </c>
      <c r="E15" s="4">
        <v>2.8</v>
      </c>
      <c r="F15" s="5">
        <v>2.7</v>
      </c>
      <c r="G15" s="4">
        <v>2.8</v>
      </c>
      <c r="H15" s="4">
        <v>2.8</v>
      </c>
      <c r="I15" s="4">
        <v>2.7</v>
      </c>
      <c r="J15" s="36"/>
      <c r="K15" s="33"/>
    </row>
    <row r="16" spans="1:13" s="8" customFormat="1" ht="15.9" customHeight="1" x14ac:dyDescent="0.2">
      <c r="A16" s="9" t="s">
        <v>15</v>
      </c>
      <c r="B16" s="6">
        <v>3.1</v>
      </c>
      <c r="C16" s="6">
        <v>2.8</v>
      </c>
      <c r="D16" s="6">
        <v>2.7</v>
      </c>
      <c r="E16" s="4">
        <v>2.5</v>
      </c>
      <c r="F16" s="5">
        <v>2.5</v>
      </c>
      <c r="G16" s="4">
        <v>2.5</v>
      </c>
      <c r="H16" s="4">
        <v>2.6</v>
      </c>
      <c r="I16" s="4">
        <v>2.6</v>
      </c>
      <c r="J16" s="36"/>
      <c r="K16" s="34"/>
    </row>
    <row r="17" spans="1:11" s="8" customFormat="1" ht="15.9" customHeight="1" x14ac:dyDescent="0.2">
      <c r="A17" s="9" t="s">
        <v>16</v>
      </c>
      <c r="B17" s="6">
        <v>2.5</v>
      </c>
      <c r="C17" s="6">
        <v>2.2999999999999998</v>
      </c>
      <c r="D17" s="6">
        <v>2.5</v>
      </c>
      <c r="E17" s="4">
        <v>1.7</v>
      </c>
      <c r="F17" s="5">
        <v>2.2000000000000002</v>
      </c>
      <c r="G17" s="4">
        <v>2.2000000000000002</v>
      </c>
      <c r="H17" s="4">
        <v>2.1</v>
      </c>
      <c r="I17" s="4">
        <v>2.1</v>
      </c>
      <c r="J17" s="36"/>
      <c r="K17" s="34"/>
    </row>
    <row r="18" spans="1:11" s="8" customFormat="1" ht="15.9" customHeight="1" x14ac:dyDescent="0.25">
      <c r="A18" s="9" t="s">
        <v>17</v>
      </c>
      <c r="B18" s="6">
        <v>3.3</v>
      </c>
      <c r="C18" s="6">
        <v>3.1</v>
      </c>
      <c r="D18" s="6">
        <v>3</v>
      </c>
      <c r="E18" s="4">
        <v>2.8</v>
      </c>
      <c r="F18" s="5">
        <v>2.7</v>
      </c>
      <c r="G18" s="4">
        <v>2.5</v>
      </c>
      <c r="H18" s="4">
        <v>2.5</v>
      </c>
      <c r="I18" s="4">
        <v>2.6</v>
      </c>
      <c r="J18" s="37"/>
      <c r="K18" s="34"/>
    </row>
    <row r="19" spans="1:11" s="8" customFormat="1" ht="15.75" customHeight="1" x14ac:dyDescent="0.25">
      <c r="A19" s="9" t="s">
        <v>18</v>
      </c>
      <c r="B19" s="6">
        <v>3.3</v>
      </c>
      <c r="C19" s="6">
        <v>3.1</v>
      </c>
      <c r="D19" s="6">
        <v>2.9</v>
      </c>
      <c r="E19" s="4">
        <v>2.9</v>
      </c>
      <c r="F19" s="5">
        <v>2.7</v>
      </c>
      <c r="G19" s="4">
        <v>2.6</v>
      </c>
      <c r="H19" s="4">
        <v>2.5</v>
      </c>
      <c r="I19" s="4">
        <v>2.6</v>
      </c>
      <c r="J19" s="36"/>
      <c r="K19" s="33"/>
    </row>
    <row r="20" spans="1:11" s="8" customFormat="1" ht="15.9" customHeight="1" x14ac:dyDescent="0.2">
      <c r="A20" s="9" t="s">
        <v>19</v>
      </c>
      <c r="B20" s="6">
        <v>3.4</v>
      </c>
      <c r="C20" s="6">
        <v>3.1</v>
      </c>
      <c r="D20" s="6">
        <v>2.9</v>
      </c>
      <c r="E20" s="4">
        <v>2.8</v>
      </c>
      <c r="F20" s="5">
        <v>2.7</v>
      </c>
      <c r="G20" s="4" t="s">
        <v>39</v>
      </c>
      <c r="H20" s="4">
        <v>2.7</v>
      </c>
      <c r="I20" s="4">
        <v>2.7</v>
      </c>
      <c r="J20" s="36"/>
      <c r="K20" s="34"/>
    </row>
    <row r="21" spans="1:11" s="8" customFormat="1" ht="15.9" customHeight="1" x14ac:dyDescent="0.2">
      <c r="A21" s="9" t="s">
        <v>20</v>
      </c>
      <c r="B21" s="6">
        <v>3.5</v>
      </c>
      <c r="C21" s="6">
        <v>3.3</v>
      </c>
      <c r="D21" s="6">
        <v>3.1</v>
      </c>
      <c r="E21" s="4">
        <v>3.2</v>
      </c>
      <c r="F21" s="5">
        <v>3</v>
      </c>
      <c r="G21" s="4">
        <v>2.7</v>
      </c>
      <c r="H21" s="4">
        <v>2.8</v>
      </c>
      <c r="I21" s="4">
        <v>2.9</v>
      </c>
      <c r="J21" s="36"/>
      <c r="K21" s="34"/>
    </row>
    <row r="22" spans="1:11" s="8" customFormat="1" ht="15.9" customHeight="1" x14ac:dyDescent="0.2">
      <c r="A22" s="9" t="s">
        <v>21</v>
      </c>
      <c r="B22" s="6">
        <v>3.2</v>
      </c>
      <c r="C22" s="6">
        <v>3</v>
      </c>
      <c r="D22" s="6">
        <v>2.8</v>
      </c>
      <c r="E22" s="4">
        <v>2.7</v>
      </c>
      <c r="F22" s="5">
        <v>2.6</v>
      </c>
      <c r="G22" s="4">
        <v>2.5</v>
      </c>
      <c r="H22" s="4">
        <v>2.5</v>
      </c>
      <c r="I22" s="4">
        <v>2.6</v>
      </c>
      <c r="J22" s="36"/>
      <c r="K22" s="34"/>
    </row>
    <row r="23" spans="1:11" s="8" customFormat="1" ht="15.9" customHeight="1" x14ac:dyDescent="0.2">
      <c r="A23" s="12" t="s">
        <v>22</v>
      </c>
      <c r="B23" s="13">
        <v>3.3</v>
      </c>
      <c r="C23" s="13">
        <v>3</v>
      </c>
      <c r="D23" s="13">
        <v>2.7</v>
      </c>
      <c r="E23" s="14">
        <v>2.6</v>
      </c>
      <c r="F23" s="14">
        <v>2.5</v>
      </c>
      <c r="G23" s="14">
        <v>2.4</v>
      </c>
      <c r="H23" s="14">
        <v>2.4</v>
      </c>
      <c r="I23" s="14">
        <v>2.2999999999999998</v>
      </c>
      <c r="J23" s="36"/>
      <c r="K23" s="34"/>
    </row>
    <row r="24" spans="1:11" s="8" customFormat="1" ht="15.9" customHeight="1" x14ac:dyDescent="0.2">
      <c r="A24" s="9" t="s">
        <v>23</v>
      </c>
      <c r="B24" s="6">
        <v>3.2</v>
      </c>
      <c r="C24" s="6">
        <v>2.8</v>
      </c>
      <c r="D24" s="6">
        <v>2.5</v>
      </c>
      <c r="E24" s="4">
        <v>2.4</v>
      </c>
      <c r="F24" s="5">
        <v>2.4</v>
      </c>
      <c r="G24" s="4">
        <v>2.2999999999999998</v>
      </c>
      <c r="H24" s="4">
        <v>2.2000000000000002</v>
      </c>
      <c r="I24" s="4">
        <v>2.2000000000000002</v>
      </c>
      <c r="J24" s="36"/>
      <c r="K24" s="34"/>
    </row>
    <row r="25" spans="1:11" s="8" customFormat="1" ht="15.9" customHeight="1" x14ac:dyDescent="0.2">
      <c r="A25" s="9" t="s">
        <v>24</v>
      </c>
      <c r="B25" s="6">
        <v>3.2</v>
      </c>
      <c r="C25" s="6">
        <v>3.1</v>
      </c>
      <c r="D25" s="6">
        <v>2.9</v>
      </c>
      <c r="E25" s="4">
        <v>2.9</v>
      </c>
      <c r="F25" s="5">
        <v>2.7</v>
      </c>
      <c r="G25" s="4">
        <v>2.7</v>
      </c>
      <c r="H25" s="4">
        <v>2.7</v>
      </c>
      <c r="I25" s="4">
        <v>2.6</v>
      </c>
      <c r="J25" s="36"/>
      <c r="K25" s="34"/>
    </row>
    <row r="26" spans="1:11" s="8" customFormat="1" ht="15.9" customHeight="1" x14ac:dyDescent="0.25">
      <c r="A26" s="9" t="s">
        <v>25</v>
      </c>
      <c r="B26" s="6">
        <v>3.3</v>
      </c>
      <c r="C26" s="6">
        <v>3</v>
      </c>
      <c r="D26" s="6">
        <v>2.7</v>
      </c>
      <c r="E26" s="4">
        <v>2.5</v>
      </c>
      <c r="F26" s="5">
        <v>2.4</v>
      </c>
      <c r="G26" s="4">
        <v>2.2999999999999998</v>
      </c>
      <c r="H26" s="4">
        <v>2.2999999999999998</v>
      </c>
      <c r="I26" s="4">
        <v>2.2999999999999998</v>
      </c>
      <c r="J26" s="37"/>
      <c r="K26" s="34"/>
    </row>
    <row r="27" spans="1:11" s="8" customFormat="1" ht="15.9" customHeight="1" x14ac:dyDescent="0.25">
      <c r="A27" s="9" t="s">
        <v>26</v>
      </c>
      <c r="B27" s="6">
        <v>3.4</v>
      </c>
      <c r="C27" s="6">
        <v>3.1</v>
      </c>
      <c r="D27" s="6">
        <v>2.8</v>
      </c>
      <c r="E27" s="4">
        <v>2.7</v>
      </c>
      <c r="F27" s="5">
        <v>2.5</v>
      </c>
      <c r="G27" s="4">
        <v>2.5</v>
      </c>
      <c r="H27" s="4">
        <v>2.5</v>
      </c>
      <c r="I27" s="4">
        <v>2.4</v>
      </c>
      <c r="J27" s="37"/>
      <c r="K27" s="33"/>
    </row>
    <row r="28" spans="1:11" s="8" customFormat="1" ht="15.9" customHeight="1" x14ac:dyDescent="0.25">
      <c r="A28" s="9" t="s">
        <v>27</v>
      </c>
      <c r="B28" s="6">
        <v>3.1</v>
      </c>
      <c r="C28" s="6">
        <v>2.9</v>
      </c>
      <c r="D28" s="6">
        <v>2.6</v>
      </c>
      <c r="E28" s="4">
        <v>2.4</v>
      </c>
      <c r="F28" s="5">
        <v>2.2999999999999998</v>
      </c>
      <c r="G28" s="4">
        <v>2.2000000000000002</v>
      </c>
      <c r="H28" s="4">
        <v>2.1</v>
      </c>
      <c r="I28" s="4">
        <v>2.1</v>
      </c>
      <c r="J28" s="37"/>
      <c r="K28" s="33"/>
    </row>
    <row r="29" spans="1:11" s="8" customFormat="1" ht="15.9" customHeight="1" x14ac:dyDescent="0.25">
      <c r="A29" s="9" t="s">
        <v>28</v>
      </c>
      <c r="B29" s="6">
        <v>3.2</v>
      </c>
      <c r="C29" s="6">
        <v>2.7</v>
      </c>
      <c r="D29" s="6">
        <v>2.5</v>
      </c>
      <c r="E29" s="4">
        <v>2.2999999999999998</v>
      </c>
      <c r="F29" s="5">
        <v>2.2999999999999998</v>
      </c>
      <c r="G29" s="4">
        <v>2.2000000000000002</v>
      </c>
      <c r="H29" s="4">
        <v>2.2000000000000002</v>
      </c>
      <c r="I29" s="4">
        <v>2.2000000000000002</v>
      </c>
      <c r="J29" s="37"/>
      <c r="K29" s="33"/>
    </row>
    <row r="30" spans="1:11" s="8" customFormat="1" ht="15.9" customHeight="1" x14ac:dyDescent="0.25">
      <c r="A30" s="9" t="s">
        <v>29</v>
      </c>
      <c r="B30" s="6">
        <v>3.6</v>
      </c>
      <c r="C30" s="6">
        <v>3.3</v>
      </c>
      <c r="D30" s="6">
        <v>3</v>
      </c>
      <c r="E30" s="4">
        <v>2.8</v>
      </c>
      <c r="F30" s="5">
        <v>2.6</v>
      </c>
      <c r="G30" s="4">
        <v>2.4</v>
      </c>
      <c r="H30" s="4">
        <v>2.4</v>
      </c>
      <c r="I30" s="4">
        <v>2.2999999999999998</v>
      </c>
      <c r="J30" s="37"/>
      <c r="K30" s="33"/>
    </row>
    <row r="31" spans="1:11" s="8" customFormat="1" ht="15.9" customHeight="1" x14ac:dyDescent="0.25">
      <c r="A31" s="9" t="s">
        <v>30</v>
      </c>
      <c r="B31" s="6">
        <v>3.7</v>
      </c>
      <c r="C31" s="6">
        <v>3.2</v>
      </c>
      <c r="D31" s="6">
        <v>2.9</v>
      </c>
      <c r="E31" s="4">
        <v>2.6</v>
      </c>
      <c r="F31" s="5">
        <v>2.5</v>
      </c>
      <c r="G31" s="4">
        <v>2.2999999999999998</v>
      </c>
      <c r="H31" s="4" t="s">
        <v>39</v>
      </c>
      <c r="I31" s="4">
        <v>2.2000000000000002</v>
      </c>
      <c r="J31" s="37"/>
      <c r="K31" s="33"/>
    </row>
    <row r="32" spans="1:11" s="8" customFormat="1" ht="15.9" customHeight="1" x14ac:dyDescent="0.25">
      <c r="A32" s="26" t="s">
        <v>37</v>
      </c>
      <c r="B32" s="27">
        <v>3.4</v>
      </c>
      <c r="C32" s="27">
        <v>3.1</v>
      </c>
      <c r="D32" s="27">
        <v>2.9</v>
      </c>
      <c r="E32" s="28">
        <v>2.7</v>
      </c>
      <c r="F32" s="28">
        <v>2.5</v>
      </c>
      <c r="G32" s="28">
        <v>2.4</v>
      </c>
      <c r="H32" s="28">
        <v>2.2999999999999998</v>
      </c>
      <c r="I32" s="28">
        <v>2.2999999999999998</v>
      </c>
      <c r="J32" s="37"/>
      <c r="K32" s="33"/>
    </row>
    <row r="33" spans="1:11" s="8" customFormat="1" ht="15.9" customHeight="1" x14ac:dyDescent="0.25">
      <c r="A33" s="9" t="s">
        <v>31</v>
      </c>
      <c r="B33" s="6">
        <v>3.7</v>
      </c>
      <c r="C33" s="6">
        <v>3.4</v>
      </c>
      <c r="D33" s="6">
        <v>3</v>
      </c>
      <c r="E33" s="4">
        <v>2.8</v>
      </c>
      <c r="F33" s="5">
        <v>2.6</v>
      </c>
      <c r="G33" s="4">
        <v>2.5</v>
      </c>
      <c r="H33" s="4">
        <v>2.4</v>
      </c>
      <c r="I33" s="4">
        <v>2.4</v>
      </c>
      <c r="J33" s="37"/>
      <c r="K33" s="33"/>
    </row>
    <row r="34" spans="1:11" s="8" customFormat="1" ht="15.9" customHeight="1" x14ac:dyDescent="0.25">
      <c r="A34" s="9" t="s">
        <v>32</v>
      </c>
      <c r="B34" s="6">
        <v>3.1</v>
      </c>
      <c r="C34" s="6">
        <v>2.9</v>
      </c>
      <c r="D34" s="6">
        <v>3</v>
      </c>
      <c r="E34" s="4">
        <v>2.7</v>
      </c>
      <c r="F34" s="5">
        <v>2.4</v>
      </c>
      <c r="G34" s="4">
        <v>2.2999999999999998</v>
      </c>
      <c r="H34" s="4">
        <v>2.4</v>
      </c>
      <c r="I34" s="4">
        <v>2.2999999999999998</v>
      </c>
      <c r="J34" s="37"/>
      <c r="K34" s="33"/>
    </row>
    <row r="35" spans="1:11" s="8" customFormat="1" ht="15.9" customHeight="1" x14ac:dyDescent="0.25">
      <c r="A35" s="9" t="s">
        <v>33</v>
      </c>
      <c r="B35" s="6">
        <v>3.4</v>
      </c>
      <c r="C35" s="6">
        <v>3.1</v>
      </c>
      <c r="D35" s="6">
        <v>2.8</v>
      </c>
      <c r="E35" s="4">
        <v>2.6</v>
      </c>
      <c r="F35" s="5">
        <v>2.5</v>
      </c>
      <c r="G35" s="4">
        <v>2.4</v>
      </c>
      <c r="H35" s="4">
        <v>2.2000000000000002</v>
      </c>
      <c r="I35" s="4">
        <v>2.2000000000000002</v>
      </c>
      <c r="J35" s="37"/>
      <c r="K35" s="33"/>
    </row>
    <row r="36" spans="1:11" s="8" customFormat="1" ht="15.9" customHeight="1" x14ac:dyDescent="0.25">
      <c r="A36" s="9" t="s">
        <v>34</v>
      </c>
      <c r="B36" s="6">
        <v>3.1</v>
      </c>
      <c r="C36" s="6">
        <v>2.8</v>
      </c>
      <c r="D36" s="6">
        <v>2.9</v>
      </c>
      <c r="E36" s="4">
        <v>2.4</v>
      </c>
      <c r="F36" s="5">
        <v>2.2000000000000002</v>
      </c>
      <c r="G36" s="4">
        <v>2.1</v>
      </c>
      <c r="H36" s="4">
        <v>2.1</v>
      </c>
      <c r="I36" s="4">
        <v>2.1</v>
      </c>
      <c r="J36" s="37"/>
      <c r="K36" s="33"/>
    </row>
    <row r="37" spans="1:11" s="8" customFormat="1" ht="15.9" customHeight="1" x14ac:dyDescent="0.25">
      <c r="A37" s="9" t="s">
        <v>35</v>
      </c>
      <c r="B37" s="6">
        <v>3.5</v>
      </c>
      <c r="C37" s="6">
        <v>3.1</v>
      </c>
      <c r="D37" s="6">
        <v>2.2999999999999998</v>
      </c>
      <c r="E37" s="4">
        <v>2.7</v>
      </c>
      <c r="F37" s="5">
        <v>2.6</v>
      </c>
      <c r="G37" s="4">
        <v>2.4</v>
      </c>
      <c r="H37" s="4">
        <v>2.4</v>
      </c>
      <c r="I37" s="4">
        <v>2.4</v>
      </c>
      <c r="J37" s="37"/>
      <c r="K37" s="33"/>
    </row>
    <row r="38" spans="1:11" s="8" customFormat="1" ht="15.9" customHeight="1" x14ac:dyDescent="0.25">
      <c r="A38" s="9" t="s">
        <v>36</v>
      </c>
      <c r="B38" s="6">
        <v>3.5</v>
      </c>
      <c r="C38" s="6">
        <v>3.2</v>
      </c>
      <c r="D38" s="6">
        <v>2.9</v>
      </c>
      <c r="E38" s="4">
        <v>2.8</v>
      </c>
      <c r="F38" s="5">
        <v>2.5</v>
      </c>
      <c r="G38" s="4">
        <v>2.4</v>
      </c>
      <c r="H38" s="4">
        <v>2.4</v>
      </c>
      <c r="I38" s="4">
        <v>2.2999999999999998</v>
      </c>
      <c r="J38" s="37"/>
      <c r="K38" s="33"/>
    </row>
    <row r="39" spans="1:11" s="8" customFormat="1" ht="21.75" customHeight="1" x14ac:dyDescent="0.25">
      <c r="A39" s="29" t="s">
        <v>38</v>
      </c>
      <c r="B39" s="30">
        <v>2.9</v>
      </c>
      <c r="C39" s="30">
        <v>2.7</v>
      </c>
      <c r="D39" s="30">
        <v>2.5</v>
      </c>
      <c r="E39" s="31">
        <v>2.4</v>
      </c>
      <c r="F39" s="31">
        <v>2.2999999999999998</v>
      </c>
      <c r="G39" s="31">
        <v>2.2999999999999998</v>
      </c>
      <c r="H39" s="31">
        <v>2.2999999999999998</v>
      </c>
      <c r="I39" s="31"/>
      <c r="J39" s="37"/>
      <c r="K39" s="33"/>
    </row>
    <row r="40" spans="1:11" s="18" customFormat="1" ht="10.199999999999999" x14ac:dyDescent="0.2">
      <c r="A40" s="15" t="s">
        <v>62</v>
      </c>
      <c r="C40" s="15"/>
      <c r="D40" s="15"/>
      <c r="E40" s="15"/>
      <c r="F40" s="15"/>
      <c r="G40" s="15"/>
      <c r="H40" s="15"/>
      <c r="I40" s="16"/>
    </row>
    <row r="41" spans="1:11" s="18" customFormat="1" ht="10.199999999999999" x14ac:dyDescent="0.2">
      <c r="A41" s="15" t="s">
        <v>60</v>
      </c>
      <c r="C41" s="15"/>
      <c r="D41" s="15"/>
      <c r="E41" s="15"/>
      <c r="F41" s="15"/>
      <c r="G41" s="15"/>
      <c r="H41" s="15"/>
      <c r="I41" s="16"/>
    </row>
    <row r="42" spans="1:11" ht="15.6" x14ac:dyDescent="0.3">
      <c r="A42" s="145" t="s">
        <v>59</v>
      </c>
      <c r="H42" s="41"/>
      <c r="I42" s="42"/>
    </row>
  </sheetData>
  <mergeCells count="3">
    <mergeCell ref="A6:A7"/>
    <mergeCell ref="B6:I6"/>
    <mergeCell ref="A4:I4"/>
  </mergeCells>
  <phoneticPr fontId="22" type="noConversion"/>
  <hyperlinks>
    <hyperlink ref="A42" r:id="rId1"/>
  </hyperlinks>
  <pageMargins left="0.78740157499999996" right="0.78740157499999996" top="0.984251969" bottom="0.984251969" header="0.4921259845" footer="0.4921259845"/>
  <pageSetup scale="8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H113"/>
  <sheetViews>
    <sheetView topLeftCell="A7" zoomScale="90" zoomScaleNormal="90" workbookViewId="0">
      <selection activeCell="U31" sqref="U31"/>
    </sheetView>
  </sheetViews>
  <sheetFormatPr baseColWidth="10" defaultColWidth="11" defaultRowHeight="15" x14ac:dyDescent="0.25"/>
  <cols>
    <col min="1" max="1" width="28.09765625" style="43" customWidth="1"/>
    <col min="2" max="3" width="7.09765625" style="43" customWidth="1"/>
    <col min="4" max="4" width="8" style="43" customWidth="1"/>
    <col min="5" max="9" width="7.69921875" style="43" customWidth="1"/>
    <col min="10" max="10" width="1.5" style="44" customWidth="1"/>
    <col min="11" max="11" width="6.5" style="43" customWidth="1"/>
    <col min="12" max="12" width="6.59765625" style="43" customWidth="1"/>
    <col min="13" max="13" width="6.69921875" style="43" customWidth="1"/>
    <col min="14" max="15" width="7.09765625" style="43" customWidth="1"/>
    <col min="16" max="17" width="8.3984375" style="43" bestFit="1" customWidth="1"/>
    <col min="18" max="18" width="7.09765625" style="43" customWidth="1"/>
    <col min="19" max="19" width="1.5" style="43" customWidth="1"/>
    <col min="20" max="16384" width="11" style="43"/>
  </cols>
  <sheetData>
    <row r="4" spans="1:34" x14ac:dyDescent="0.25">
      <c r="A4" s="1" t="s">
        <v>63</v>
      </c>
    </row>
    <row r="5" spans="1:34" s="46" customFormat="1" ht="15.9" customHeight="1" x14ac:dyDescent="0.3">
      <c r="A5" s="146" t="s">
        <v>0</v>
      </c>
      <c r="B5" s="151" t="s">
        <v>56</v>
      </c>
      <c r="C5" s="152"/>
      <c r="D5" s="152"/>
      <c r="E5" s="152"/>
      <c r="F5" s="152"/>
      <c r="G5" s="152"/>
      <c r="H5" s="152"/>
      <c r="I5" s="153"/>
      <c r="J5" s="45"/>
      <c r="K5" s="151" t="s">
        <v>56</v>
      </c>
      <c r="L5" s="152"/>
      <c r="M5" s="152"/>
      <c r="N5" s="152"/>
      <c r="O5" s="152"/>
      <c r="P5" s="152"/>
      <c r="Q5" s="152"/>
      <c r="R5" s="153"/>
      <c r="S5" s="8"/>
    </row>
    <row r="6" spans="1:34" s="46" customFormat="1" ht="21.75" customHeight="1" x14ac:dyDescent="0.3">
      <c r="A6" s="146"/>
      <c r="B6" s="47" t="s">
        <v>2</v>
      </c>
      <c r="C6" s="47" t="s">
        <v>3</v>
      </c>
      <c r="D6" s="47" t="s">
        <v>4</v>
      </c>
      <c r="E6" s="47" t="s">
        <v>5</v>
      </c>
      <c r="F6" s="47" t="s">
        <v>6</v>
      </c>
      <c r="G6" s="47" t="s">
        <v>44</v>
      </c>
      <c r="H6" s="47" t="s">
        <v>45</v>
      </c>
      <c r="I6" s="47" t="s">
        <v>52</v>
      </c>
      <c r="J6" s="48"/>
      <c r="K6" s="47" t="s">
        <v>2</v>
      </c>
      <c r="L6" s="47" t="s">
        <v>3</v>
      </c>
      <c r="M6" s="47" t="s">
        <v>4</v>
      </c>
      <c r="N6" s="47" t="s">
        <v>5</v>
      </c>
      <c r="O6" s="47" t="s">
        <v>6</v>
      </c>
      <c r="P6" s="47" t="s">
        <v>44</v>
      </c>
      <c r="Q6" s="47" t="s">
        <v>45</v>
      </c>
      <c r="R6" s="47" t="s">
        <v>52</v>
      </c>
      <c r="S6" s="51"/>
      <c r="U6" s="120"/>
      <c r="V6" s="120"/>
      <c r="W6" s="120"/>
      <c r="X6" s="120"/>
      <c r="Y6" s="120"/>
      <c r="Z6" s="120"/>
      <c r="AA6" s="120"/>
      <c r="AB6" s="120"/>
      <c r="AC6" s="120"/>
      <c r="AD6" s="120"/>
      <c r="AE6" s="120"/>
      <c r="AF6" s="120"/>
      <c r="AG6" s="120"/>
      <c r="AH6" s="120"/>
    </row>
    <row r="7" spans="1:34" s="46" customFormat="1" ht="15.9" customHeight="1" x14ac:dyDescent="0.3">
      <c r="A7" s="52" t="s">
        <v>7</v>
      </c>
      <c r="B7" s="53">
        <v>35285</v>
      </c>
      <c r="C7" s="53">
        <v>42010</v>
      </c>
      <c r="D7" s="53">
        <v>57620</v>
      </c>
      <c r="E7" s="53">
        <v>68350</v>
      </c>
      <c r="F7" s="53">
        <v>79600</v>
      </c>
      <c r="G7" s="117">
        <v>85985</v>
      </c>
      <c r="H7" s="118">
        <v>97770</v>
      </c>
      <c r="I7" s="53">
        <v>102220</v>
      </c>
      <c r="J7" s="54"/>
      <c r="K7" s="123">
        <v>0.22330158529253552</v>
      </c>
      <c r="L7" s="124">
        <v>0.24322603056970821</v>
      </c>
      <c r="M7" s="57">
        <v>0.29631534288138645</v>
      </c>
      <c r="N7" s="57">
        <v>0.31858860818495388</v>
      </c>
      <c r="O7" s="57">
        <v>0.34983628892258334</v>
      </c>
      <c r="P7" s="57">
        <v>0.35717697883564914</v>
      </c>
      <c r="Q7" s="57">
        <v>0.37767262192177692</v>
      </c>
      <c r="R7" s="57">
        <v>0.38263864193602726</v>
      </c>
      <c r="S7" s="35"/>
      <c r="T7" s="102"/>
      <c r="U7" s="121"/>
      <c r="V7" s="120"/>
      <c r="W7" s="122"/>
      <c r="X7" s="119"/>
      <c r="Y7" s="119"/>
      <c r="Z7" s="119"/>
      <c r="AA7" s="119"/>
      <c r="AB7" s="119"/>
      <c r="AC7" s="119"/>
      <c r="AD7" s="119"/>
      <c r="AE7" s="119"/>
      <c r="AF7" s="120"/>
      <c r="AG7" s="120"/>
      <c r="AH7" s="120"/>
    </row>
    <row r="8" spans="1:34" s="46" customFormat="1" ht="15.9" customHeight="1" x14ac:dyDescent="0.3">
      <c r="A8" s="59" t="s">
        <v>8</v>
      </c>
      <c r="B8" s="60">
        <v>34680</v>
      </c>
      <c r="C8" s="60">
        <v>41240</v>
      </c>
      <c r="D8" s="60">
        <v>56285</v>
      </c>
      <c r="E8" s="60">
        <v>66640</v>
      </c>
      <c r="F8" s="60">
        <v>77400</v>
      </c>
      <c r="G8" s="61">
        <v>83405</v>
      </c>
      <c r="H8" s="115">
        <v>94685</v>
      </c>
      <c r="I8" s="61">
        <v>98575</v>
      </c>
      <c r="J8" s="62"/>
      <c r="K8" s="125">
        <v>0.22812037493833251</v>
      </c>
      <c r="L8" s="139">
        <v>0.24892108042854988</v>
      </c>
      <c r="M8" s="67">
        <v>0.30397213296249292</v>
      </c>
      <c r="N8" s="67">
        <v>0.32671471294798254</v>
      </c>
      <c r="O8" s="67">
        <v>0.35842459885619021</v>
      </c>
      <c r="P8" s="67">
        <v>0.36574723732678477</v>
      </c>
      <c r="Q8" s="67">
        <v>0.38589448372832313</v>
      </c>
      <c r="R8" s="126">
        <v>0.39110079549286836</v>
      </c>
      <c r="S8" s="35"/>
      <c r="T8" s="102"/>
      <c r="U8" s="121"/>
      <c r="V8" s="120"/>
      <c r="W8" s="120"/>
      <c r="X8" s="120"/>
      <c r="Y8" s="120"/>
      <c r="Z8" s="120"/>
      <c r="AA8" s="120"/>
      <c r="AB8" s="120"/>
      <c r="AC8" s="120"/>
      <c r="AD8" s="120"/>
      <c r="AE8" s="120"/>
      <c r="AF8" s="120"/>
      <c r="AG8" s="120"/>
      <c r="AH8" s="120"/>
    </row>
    <row r="9" spans="1:34" s="46" customFormat="1" ht="15.9" customHeight="1" x14ac:dyDescent="0.3">
      <c r="A9" s="59" t="s">
        <v>9</v>
      </c>
      <c r="B9" s="70">
        <v>415</v>
      </c>
      <c r="C9" s="70">
        <v>535</v>
      </c>
      <c r="D9" s="70">
        <v>890</v>
      </c>
      <c r="E9" s="60">
        <v>1135</v>
      </c>
      <c r="F9" s="60">
        <v>1440</v>
      </c>
      <c r="G9" s="61">
        <v>1640</v>
      </c>
      <c r="H9" s="110">
        <v>2015</v>
      </c>
      <c r="I9" s="61">
        <v>1920</v>
      </c>
      <c r="J9" s="62"/>
      <c r="K9" s="125">
        <v>0.10835509138381201</v>
      </c>
      <c r="L9" s="139">
        <v>0.12270642201834862</v>
      </c>
      <c r="M9" s="67">
        <v>0.16792452830188678</v>
      </c>
      <c r="N9" s="67">
        <v>0.19451585261353899</v>
      </c>
      <c r="O9" s="67">
        <v>0.22911694510739858</v>
      </c>
      <c r="P9" s="67">
        <v>0.24386617100371746</v>
      </c>
      <c r="Q9" s="67">
        <v>0.28480565371024735</v>
      </c>
      <c r="R9" s="126">
        <v>0.27467811158798283</v>
      </c>
      <c r="S9" s="35"/>
      <c r="T9" s="102"/>
      <c r="U9" s="121"/>
      <c r="V9" s="120"/>
      <c r="W9" s="120"/>
      <c r="X9" s="120"/>
      <c r="Y9" s="120"/>
      <c r="Z9" s="120"/>
      <c r="AA9" s="120"/>
      <c r="AB9" s="120"/>
      <c r="AC9" s="120"/>
      <c r="AD9" s="120"/>
      <c r="AE9" s="120"/>
      <c r="AF9" s="120"/>
      <c r="AG9" s="120"/>
      <c r="AH9" s="120"/>
    </row>
    <row r="10" spans="1:34" s="46" customFormat="1" ht="15.9" customHeight="1" x14ac:dyDescent="0.3">
      <c r="A10" s="59" t="s">
        <v>10</v>
      </c>
      <c r="B10" s="70">
        <v>190</v>
      </c>
      <c r="C10" s="70">
        <v>235</v>
      </c>
      <c r="D10" s="70">
        <v>445</v>
      </c>
      <c r="E10" s="60">
        <v>575</v>
      </c>
      <c r="F10" s="60">
        <v>760</v>
      </c>
      <c r="G10" s="61">
        <v>950</v>
      </c>
      <c r="H10" s="115">
        <v>1070</v>
      </c>
      <c r="I10" s="61">
        <v>1460</v>
      </c>
      <c r="J10" s="62"/>
      <c r="K10" s="125">
        <v>8.7962962962962965E-2</v>
      </c>
      <c r="L10" s="139">
        <v>8.7850467289719625E-2</v>
      </c>
      <c r="M10" s="67">
        <v>0.11152882205513784</v>
      </c>
      <c r="N10" s="67">
        <v>0.12143611404435058</v>
      </c>
      <c r="O10" s="67">
        <v>0.14326107445805844</v>
      </c>
      <c r="P10" s="67">
        <v>0.15912897822445563</v>
      </c>
      <c r="Q10" s="67">
        <v>0.16627816627816627</v>
      </c>
      <c r="R10" s="126">
        <v>0.20305980528511822</v>
      </c>
      <c r="S10" s="35"/>
      <c r="T10" s="102"/>
      <c r="U10" s="121"/>
      <c r="V10" s="120"/>
      <c r="W10" s="120"/>
      <c r="X10" s="120"/>
      <c r="Y10" s="120"/>
      <c r="Z10" s="120"/>
      <c r="AA10" s="120"/>
      <c r="AB10" s="120"/>
      <c r="AC10" s="120"/>
      <c r="AD10" s="120"/>
      <c r="AE10" s="120"/>
      <c r="AF10" s="120"/>
      <c r="AG10" s="120"/>
      <c r="AH10" s="120"/>
    </row>
    <row r="11" spans="1:34" s="46" customFormat="1" ht="15.9" customHeight="1" x14ac:dyDescent="0.3">
      <c r="A11" s="71" t="s">
        <v>11</v>
      </c>
      <c r="B11" s="72">
        <v>3700</v>
      </c>
      <c r="C11" s="72">
        <v>4980</v>
      </c>
      <c r="D11" s="72">
        <v>7310</v>
      </c>
      <c r="E11" s="73">
        <v>9570</v>
      </c>
      <c r="F11" s="73">
        <v>11795</v>
      </c>
      <c r="G11" s="74">
        <v>13375</v>
      </c>
      <c r="H11" s="114">
        <v>15890</v>
      </c>
      <c r="I11" s="74">
        <v>17790</v>
      </c>
      <c r="J11" s="75"/>
      <c r="K11" s="132">
        <v>0.13342949873782906</v>
      </c>
      <c r="L11" s="133">
        <v>0.15518853225303833</v>
      </c>
      <c r="M11" s="103">
        <v>0.16876370772249799</v>
      </c>
      <c r="N11" s="103">
        <v>0.21700680272108844</v>
      </c>
      <c r="O11" s="103">
        <v>0.24624217118997913</v>
      </c>
      <c r="P11" s="103">
        <v>0.25415676959619954</v>
      </c>
      <c r="Q11" s="103">
        <v>0.27505625757313484</v>
      </c>
      <c r="R11" s="103">
        <v>0.29271904566022211</v>
      </c>
      <c r="S11" s="35"/>
      <c r="T11" s="102"/>
      <c r="U11" s="121"/>
      <c r="V11" s="120"/>
      <c r="W11" s="120"/>
      <c r="X11" s="120"/>
      <c r="Y11" s="120"/>
      <c r="Z11" s="120"/>
      <c r="AA11" s="120"/>
      <c r="AB11" s="120"/>
      <c r="AC11" s="120"/>
      <c r="AD11" s="120"/>
      <c r="AE11" s="120"/>
      <c r="AF11" s="120"/>
      <c r="AG11" s="120"/>
      <c r="AH11" s="120"/>
    </row>
    <row r="12" spans="1:34" s="46" customFormat="1" ht="15.9" customHeight="1" x14ac:dyDescent="0.3">
      <c r="A12" s="79" t="s">
        <v>12</v>
      </c>
      <c r="B12" s="80">
        <v>525</v>
      </c>
      <c r="C12" s="80">
        <v>675</v>
      </c>
      <c r="D12" s="80">
        <v>940</v>
      </c>
      <c r="E12" s="80">
        <v>1350</v>
      </c>
      <c r="F12" s="108">
        <v>1855</v>
      </c>
      <c r="G12" s="80">
        <v>2140</v>
      </c>
      <c r="H12" s="80">
        <v>2680</v>
      </c>
      <c r="I12" s="80">
        <v>3240</v>
      </c>
      <c r="J12" s="54"/>
      <c r="K12" s="128">
        <v>9.5108695652173919E-2</v>
      </c>
      <c r="L12" s="129">
        <v>0.11056511056511056</v>
      </c>
      <c r="M12" s="104">
        <v>0.12516644474034622</v>
      </c>
      <c r="N12" s="104">
        <v>0.15780245470485096</v>
      </c>
      <c r="O12" s="104">
        <v>0.19153329891584925</v>
      </c>
      <c r="P12" s="104">
        <v>0.19098616688978134</v>
      </c>
      <c r="Q12" s="104">
        <v>0.19034090909090909</v>
      </c>
      <c r="R12" s="104">
        <v>0.19840783833435394</v>
      </c>
      <c r="S12" s="35"/>
      <c r="T12" s="102"/>
      <c r="U12" s="121"/>
      <c r="V12" s="120"/>
      <c r="W12" s="120"/>
      <c r="X12" s="120"/>
      <c r="Y12" s="120"/>
      <c r="Z12" s="120"/>
      <c r="AA12" s="120"/>
      <c r="AB12" s="120"/>
      <c r="AC12" s="120"/>
      <c r="AD12" s="120"/>
      <c r="AE12" s="120"/>
      <c r="AF12" s="120"/>
      <c r="AG12" s="120"/>
      <c r="AH12" s="120"/>
    </row>
    <row r="13" spans="1:34" s="46" customFormat="1" ht="15.9" customHeight="1" x14ac:dyDescent="0.3">
      <c r="A13" s="59" t="s">
        <v>13</v>
      </c>
      <c r="B13" s="70">
        <v>30</v>
      </c>
      <c r="C13" s="70">
        <v>35</v>
      </c>
      <c r="D13" s="70">
        <v>75</v>
      </c>
      <c r="E13" s="60">
        <v>85</v>
      </c>
      <c r="F13" s="109">
        <v>110</v>
      </c>
      <c r="G13" s="61">
        <v>190</v>
      </c>
      <c r="H13" s="61">
        <v>195</v>
      </c>
      <c r="I13" s="61">
        <v>230</v>
      </c>
      <c r="J13" s="62"/>
      <c r="K13" s="125">
        <v>0.14285714285714285</v>
      </c>
      <c r="L13" s="139">
        <v>0.15217391304347827</v>
      </c>
      <c r="M13" s="67">
        <v>0.23076923076923078</v>
      </c>
      <c r="N13" s="67">
        <v>0.22972972972972974</v>
      </c>
      <c r="O13" s="67">
        <v>0.23655913978494625</v>
      </c>
      <c r="P13" s="67">
        <v>0.2733812949640288</v>
      </c>
      <c r="Q13" s="67">
        <v>0.26712328767123289</v>
      </c>
      <c r="R13" s="126">
        <v>0.27058823529411763</v>
      </c>
      <c r="S13" s="35"/>
      <c r="T13" s="102"/>
      <c r="U13" s="121"/>
      <c r="V13" s="120"/>
      <c r="W13" s="120"/>
      <c r="X13" s="120"/>
      <c r="Y13" s="120"/>
      <c r="Z13" s="120"/>
      <c r="AA13" s="120"/>
      <c r="AB13" s="120"/>
      <c r="AC13" s="120"/>
      <c r="AD13" s="120"/>
      <c r="AE13" s="120"/>
      <c r="AF13" s="120"/>
      <c r="AG13" s="120"/>
      <c r="AH13" s="120"/>
    </row>
    <row r="14" spans="1:34" s="46" customFormat="1" ht="15.9" customHeight="1" x14ac:dyDescent="0.3">
      <c r="A14" s="59" t="s">
        <v>14</v>
      </c>
      <c r="B14" s="70">
        <v>110</v>
      </c>
      <c r="C14" s="70">
        <v>150</v>
      </c>
      <c r="D14" s="70">
        <v>185</v>
      </c>
      <c r="E14" s="60">
        <v>270</v>
      </c>
      <c r="F14" s="109">
        <v>370</v>
      </c>
      <c r="G14" s="61">
        <v>325</v>
      </c>
      <c r="H14" s="61">
        <v>395</v>
      </c>
      <c r="I14" s="61">
        <v>490</v>
      </c>
      <c r="J14" s="62"/>
      <c r="K14" s="125">
        <v>0.10377358490566038</v>
      </c>
      <c r="L14" s="139">
        <v>0.12345679012345678</v>
      </c>
      <c r="M14" s="67">
        <v>0.12171052631578948</v>
      </c>
      <c r="N14" s="67">
        <v>0.15297450424929179</v>
      </c>
      <c r="O14" s="67">
        <v>0.18181818181818182</v>
      </c>
      <c r="P14" s="67">
        <v>0.14772727272727273</v>
      </c>
      <c r="Q14" s="67">
        <v>0.15076335877862596</v>
      </c>
      <c r="R14" s="126">
        <v>0.17223198594024605</v>
      </c>
      <c r="S14" s="35"/>
      <c r="T14" s="102"/>
      <c r="U14" s="121"/>
      <c r="V14" s="120"/>
      <c r="W14" s="120"/>
      <c r="X14" s="120"/>
      <c r="Y14" s="120"/>
      <c r="Z14" s="120"/>
      <c r="AA14" s="120"/>
      <c r="AB14" s="120"/>
      <c r="AC14" s="120"/>
      <c r="AD14" s="120"/>
      <c r="AE14" s="120"/>
      <c r="AF14" s="120"/>
      <c r="AG14" s="120"/>
      <c r="AH14" s="120"/>
    </row>
    <row r="15" spans="1:34" s="46" customFormat="1" ht="15.9" customHeight="1" x14ac:dyDescent="0.3">
      <c r="A15" s="59" t="s">
        <v>15</v>
      </c>
      <c r="B15" s="70">
        <v>0</v>
      </c>
      <c r="C15" s="70">
        <v>0</v>
      </c>
      <c r="D15" s="70">
        <v>30</v>
      </c>
      <c r="E15" s="60">
        <v>25</v>
      </c>
      <c r="F15" s="109">
        <v>40</v>
      </c>
      <c r="G15" s="61">
        <v>35</v>
      </c>
      <c r="H15" s="61">
        <v>45</v>
      </c>
      <c r="I15" s="61">
        <v>50</v>
      </c>
      <c r="J15" s="62"/>
      <c r="K15" s="125">
        <v>0</v>
      </c>
      <c r="L15" s="139">
        <v>0</v>
      </c>
      <c r="M15" s="67">
        <v>0.24</v>
      </c>
      <c r="N15" s="67">
        <v>0.17241379310344829</v>
      </c>
      <c r="O15" s="67">
        <v>0.22222222222222221</v>
      </c>
      <c r="P15" s="67">
        <v>0.16666666666666666</v>
      </c>
      <c r="Q15" s="67">
        <v>0.19565217391304349</v>
      </c>
      <c r="R15" s="126">
        <v>0.20833333333333334</v>
      </c>
      <c r="S15" s="35"/>
      <c r="T15" s="102"/>
      <c r="U15" s="121"/>
      <c r="V15" s="120"/>
      <c r="W15" s="120"/>
      <c r="X15" s="120"/>
      <c r="Y15" s="121"/>
      <c r="Z15" s="121"/>
      <c r="AA15" s="120"/>
      <c r="AB15" s="120"/>
      <c r="AC15" s="120"/>
      <c r="AD15" s="120"/>
      <c r="AE15" s="120"/>
      <c r="AF15" s="120"/>
      <c r="AG15" s="120"/>
      <c r="AH15" s="120"/>
    </row>
    <row r="16" spans="1:34" s="46" customFormat="1" ht="15.9" customHeight="1" x14ac:dyDescent="0.3">
      <c r="A16" s="59" t="s">
        <v>16</v>
      </c>
      <c r="B16" s="70">
        <v>10</v>
      </c>
      <c r="C16" s="70">
        <v>10</v>
      </c>
      <c r="D16" s="70">
        <v>10</v>
      </c>
      <c r="E16" s="60">
        <v>10</v>
      </c>
      <c r="F16" s="109">
        <v>15</v>
      </c>
      <c r="G16" s="61">
        <v>20</v>
      </c>
      <c r="H16" s="61">
        <v>30</v>
      </c>
      <c r="I16" s="61">
        <v>25</v>
      </c>
      <c r="J16" s="62"/>
      <c r="K16" s="125">
        <v>0.33333333333333331</v>
      </c>
      <c r="L16" s="139">
        <v>0.33333333333333331</v>
      </c>
      <c r="M16" s="67">
        <v>0.18181818181818182</v>
      </c>
      <c r="N16" s="67">
        <v>0.2</v>
      </c>
      <c r="O16" s="67">
        <v>0.1875</v>
      </c>
      <c r="P16" s="67">
        <v>0.16666666666666666</v>
      </c>
      <c r="Q16" s="67">
        <v>0.25</v>
      </c>
      <c r="R16" s="126">
        <v>0.19230769230769232</v>
      </c>
      <c r="S16" s="35"/>
      <c r="T16" s="102"/>
      <c r="U16" s="121"/>
      <c r="V16" s="120"/>
      <c r="W16" s="120"/>
      <c r="X16" s="120"/>
      <c r="Y16" s="120"/>
      <c r="Z16" s="120"/>
      <c r="AA16" s="120"/>
      <c r="AB16" s="120"/>
      <c r="AC16" s="120"/>
      <c r="AD16" s="120"/>
      <c r="AE16" s="120"/>
      <c r="AF16" s="120"/>
      <c r="AG16" s="120"/>
      <c r="AH16" s="120"/>
    </row>
    <row r="17" spans="1:34" s="46" customFormat="1" ht="15.9" customHeight="1" x14ac:dyDescent="0.3">
      <c r="A17" s="59" t="s">
        <v>17</v>
      </c>
      <c r="B17" s="70">
        <v>75</v>
      </c>
      <c r="C17" s="70">
        <v>105</v>
      </c>
      <c r="D17" s="70">
        <v>110</v>
      </c>
      <c r="E17" s="60">
        <v>205</v>
      </c>
      <c r="F17" s="109">
        <v>260</v>
      </c>
      <c r="G17" s="61">
        <v>335</v>
      </c>
      <c r="H17" s="61">
        <v>480</v>
      </c>
      <c r="I17" s="61">
        <v>560</v>
      </c>
      <c r="J17" s="62"/>
      <c r="K17" s="125">
        <v>0.1111111111111111</v>
      </c>
      <c r="L17" s="139">
        <v>0.13815789473684212</v>
      </c>
      <c r="M17" s="67">
        <v>0.11578947368421053</v>
      </c>
      <c r="N17" s="67">
        <v>0.1774891774891775</v>
      </c>
      <c r="O17" s="67">
        <v>0.20472440944881889</v>
      </c>
      <c r="P17" s="67">
        <v>0.22483221476510068</v>
      </c>
      <c r="Q17" s="67">
        <v>0.21006564551422319</v>
      </c>
      <c r="R17" s="126">
        <v>0.19893428063943161</v>
      </c>
      <c r="S17" s="35"/>
      <c r="T17" s="102"/>
      <c r="U17" s="121"/>
      <c r="V17" s="120"/>
      <c r="W17" s="120"/>
      <c r="X17" s="120"/>
      <c r="Y17" s="120"/>
      <c r="Z17" s="120"/>
      <c r="AA17" s="120"/>
      <c r="AB17" s="120"/>
      <c r="AC17" s="120"/>
      <c r="AD17" s="120"/>
      <c r="AE17" s="120"/>
      <c r="AF17" s="120"/>
      <c r="AG17" s="120"/>
      <c r="AH17" s="120"/>
    </row>
    <row r="18" spans="1:34" s="46" customFormat="1" ht="15.9" customHeight="1" x14ac:dyDescent="0.3">
      <c r="A18" s="59" t="s">
        <v>18</v>
      </c>
      <c r="B18" s="70">
        <v>80</v>
      </c>
      <c r="C18" s="70">
        <v>115</v>
      </c>
      <c r="D18" s="70">
        <v>160</v>
      </c>
      <c r="E18" s="60">
        <v>220</v>
      </c>
      <c r="F18" s="109">
        <v>310</v>
      </c>
      <c r="G18" s="61">
        <v>335</v>
      </c>
      <c r="H18" s="61">
        <v>470</v>
      </c>
      <c r="I18" s="61">
        <v>585</v>
      </c>
      <c r="J18" s="62"/>
      <c r="K18" s="125">
        <v>7.9207920792079209E-2</v>
      </c>
      <c r="L18" s="139">
        <v>0.10043668122270742</v>
      </c>
      <c r="M18" s="67">
        <v>0.11678832116788321</v>
      </c>
      <c r="N18" s="67">
        <v>0.14239482200647249</v>
      </c>
      <c r="O18" s="67">
        <v>0.18075801749271136</v>
      </c>
      <c r="P18" s="67">
        <v>0.17357512953367876</v>
      </c>
      <c r="Q18" s="67">
        <v>0.18875502008032127</v>
      </c>
      <c r="R18" s="126">
        <v>0.1973018549747049</v>
      </c>
      <c r="S18" s="35"/>
      <c r="T18" s="102"/>
      <c r="U18" s="121"/>
      <c r="V18" s="120"/>
      <c r="W18" s="119"/>
      <c r="X18" s="122"/>
      <c r="Y18" s="120"/>
      <c r="Z18" s="120"/>
      <c r="AA18" s="120"/>
      <c r="AB18" s="120"/>
      <c r="AC18" s="120"/>
      <c r="AD18" s="120"/>
      <c r="AE18" s="120"/>
      <c r="AF18" s="120"/>
      <c r="AG18" s="120"/>
      <c r="AH18" s="120"/>
    </row>
    <row r="19" spans="1:34" s="46" customFormat="1" ht="15.9" customHeight="1" x14ac:dyDescent="0.3">
      <c r="A19" s="59" t="s">
        <v>19</v>
      </c>
      <c r="B19" s="70">
        <v>55</v>
      </c>
      <c r="C19" s="70">
        <v>50</v>
      </c>
      <c r="D19" s="70">
        <v>85</v>
      </c>
      <c r="E19" s="60">
        <v>120</v>
      </c>
      <c r="F19" s="109">
        <v>125</v>
      </c>
      <c r="G19" s="67" t="s">
        <v>55</v>
      </c>
      <c r="H19" s="61">
        <v>190</v>
      </c>
      <c r="I19" s="61">
        <v>225</v>
      </c>
      <c r="J19" s="62"/>
      <c r="K19" s="125">
        <v>0.13414634146341464</v>
      </c>
      <c r="L19" s="139">
        <v>0.11235955056179775</v>
      </c>
      <c r="M19" s="67">
        <v>0.16346153846153846</v>
      </c>
      <c r="N19" s="67">
        <v>0.20168067226890757</v>
      </c>
      <c r="O19" s="67">
        <v>0.18796992481203006</v>
      </c>
      <c r="P19" s="67" t="s">
        <v>55</v>
      </c>
      <c r="Q19" s="67">
        <v>0.1890547263681592</v>
      </c>
      <c r="R19" s="126">
        <v>0.2</v>
      </c>
      <c r="S19" s="35"/>
      <c r="T19" s="102"/>
      <c r="U19" s="121"/>
      <c r="V19" s="120"/>
      <c r="W19" s="119"/>
      <c r="X19" s="119"/>
      <c r="Y19" s="120"/>
      <c r="Z19" s="120"/>
      <c r="AA19" s="120"/>
      <c r="AB19" s="120"/>
      <c r="AC19" s="120"/>
      <c r="AD19" s="120"/>
      <c r="AE19" s="120"/>
      <c r="AF19" s="120"/>
      <c r="AG19" s="120"/>
      <c r="AH19" s="120"/>
    </row>
    <row r="20" spans="1:34" s="46" customFormat="1" ht="15.9" customHeight="1" x14ac:dyDescent="0.3">
      <c r="A20" s="59" t="s">
        <v>20</v>
      </c>
      <c r="B20" s="70">
        <v>55</v>
      </c>
      <c r="C20" s="70">
        <v>40</v>
      </c>
      <c r="D20" s="70">
        <v>70</v>
      </c>
      <c r="E20" s="60">
        <v>80</v>
      </c>
      <c r="F20" s="109">
        <v>165</v>
      </c>
      <c r="G20" s="61">
        <v>225</v>
      </c>
      <c r="H20" s="61">
        <v>280</v>
      </c>
      <c r="I20" s="61">
        <v>350</v>
      </c>
      <c r="J20" s="62"/>
      <c r="K20" s="125">
        <v>5.7591623036649213E-2</v>
      </c>
      <c r="L20" s="139">
        <v>4.1237113402061855E-2</v>
      </c>
      <c r="M20" s="67">
        <v>6.3348416289592757E-2</v>
      </c>
      <c r="N20" s="67">
        <v>6.8965517241379309E-2</v>
      </c>
      <c r="O20" s="67">
        <v>0.13306451612903225</v>
      </c>
      <c r="P20" s="67">
        <v>0.16129032258064516</v>
      </c>
      <c r="Q20" s="67">
        <v>0.15555555555555556</v>
      </c>
      <c r="R20" s="126">
        <v>0.16587677725118483</v>
      </c>
      <c r="S20" s="35"/>
      <c r="T20" s="102"/>
      <c r="U20" s="121"/>
      <c r="V20" s="120"/>
      <c r="W20" s="119"/>
      <c r="X20" s="119"/>
      <c r="Y20" s="120"/>
      <c r="Z20" s="120"/>
      <c r="AA20" s="120"/>
      <c r="AB20" s="120"/>
      <c r="AC20" s="120"/>
      <c r="AD20" s="120"/>
      <c r="AE20" s="120"/>
      <c r="AF20" s="120"/>
      <c r="AG20" s="120"/>
      <c r="AH20" s="120"/>
    </row>
    <row r="21" spans="1:34" s="46" customFormat="1" ht="15.9" customHeight="1" x14ac:dyDescent="0.3">
      <c r="A21" s="59" t="s">
        <v>21</v>
      </c>
      <c r="B21" s="70">
        <v>110</v>
      </c>
      <c r="C21" s="70">
        <v>175</v>
      </c>
      <c r="D21" s="70">
        <v>220</v>
      </c>
      <c r="E21" s="60">
        <v>335</v>
      </c>
      <c r="F21" s="109">
        <v>465</v>
      </c>
      <c r="G21" s="61">
        <v>530</v>
      </c>
      <c r="H21" s="61">
        <v>595</v>
      </c>
      <c r="I21" s="61">
        <v>720</v>
      </c>
      <c r="J21" s="62"/>
      <c r="K21" s="125">
        <v>0.10138248847926268</v>
      </c>
      <c r="L21" s="139">
        <v>0.14344262295081966</v>
      </c>
      <c r="M21" s="67">
        <v>0.14332247557003258</v>
      </c>
      <c r="N21" s="67">
        <v>0.1876750700280112</v>
      </c>
      <c r="O21" s="67">
        <v>0.22794117647058823</v>
      </c>
      <c r="P21" s="67">
        <v>0.22457627118644069</v>
      </c>
      <c r="Q21" s="67">
        <v>0.21174377224199289</v>
      </c>
      <c r="R21" s="126">
        <v>0.22153846153846155</v>
      </c>
      <c r="S21" s="35"/>
      <c r="T21" s="102"/>
      <c r="U21" s="121"/>
      <c r="V21" s="120"/>
      <c r="W21" s="119"/>
      <c r="X21" s="119"/>
      <c r="Y21" s="120"/>
      <c r="Z21" s="120"/>
      <c r="AA21" s="120"/>
      <c r="AB21" s="120"/>
      <c r="AC21" s="120"/>
      <c r="AD21" s="120"/>
      <c r="AE21" s="120"/>
      <c r="AF21" s="120"/>
      <c r="AG21" s="120"/>
      <c r="AH21" s="120"/>
    </row>
    <row r="22" spans="1:34" s="46" customFormat="1" ht="15.9" customHeight="1" x14ac:dyDescent="0.3">
      <c r="A22" s="85" t="s">
        <v>22</v>
      </c>
      <c r="B22" s="86">
        <v>690</v>
      </c>
      <c r="C22" s="86">
        <v>945</v>
      </c>
      <c r="D22" s="86">
        <v>1365</v>
      </c>
      <c r="E22" s="86">
        <v>1840</v>
      </c>
      <c r="F22" s="86">
        <v>2045</v>
      </c>
      <c r="G22" s="86">
        <v>2335</v>
      </c>
      <c r="H22" s="86">
        <v>2790</v>
      </c>
      <c r="I22" s="86">
        <v>3400</v>
      </c>
      <c r="J22" s="54"/>
      <c r="K22" s="136">
        <v>0.11395540875309662</v>
      </c>
      <c r="L22" s="137">
        <v>0.14031180400890869</v>
      </c>
      <c r="M22" s="105">
        <v>0.18019801980198019</v>
      </c>
      <c r="N22" s="105">
        <v>0.22370820668693009</v>
      </c>
      <c r="O22" s="105">
        <v>0.24549819927971189</v>
      </c>
      <c r="P22" s="105">
        <v>0.24880127863612148</v>
      </c>
      <c r="Q22" s="105">
        <v>0.25833333333333336</v>
      </c>
      <c r="R22" s="105">
        <v>0.28691983122362869</v>
      </c>
      <c r="S22" s="35"/>
      <c r="T22" s="102"/>
      <c r="U22" s="121"/>
      <c r="V22" s="120"/>
      <c r="W22" s="119"/>
      <c r="X22" s="119"/>
      <c r="Y22" s="120"/>
      <c r="Z22" s="120"/>
      <c r="AA22" s="120"/>
      <c r="AB22" s="120"/>
      <c r="AC22" s="120"/>
      <c r="AD22" s="120"/>
      <c r="AE22" s="120"/>
      <c r="AF22" s="120"/>
      <c r="AG22" s="120"/>
      <c r="AH22" s="120"/>
    </row>
    <row r="23" spans="1:34" s="46" customFormat="1" ht="15.9" customHeight="1" x14ac:dyDescent="0.3">
      <c r="A23" s="59" t="s">
        <v>23</v>
      </c>
      <c r="B23" s="70">
        <v>140</v>
      </c>
      <c r="C23" s="70">
        <v>160</v>
      </c>
      <c r="D23" s="70">
        <v>210</v>
      </c>
      <c r="E23" s="60">
        <v>300</v>
      </c>
      <c r="F23" s="60">
        <v>290</v>
      </c>
      <c r="G23" s="61">
        <v>350</v>
      </c>
      <c r="H23" s="61">
        <v>450</v>
      </c>
      <c r="I23" s="61">
        <v>540</v>
      </c>
      <c r="J23" s="62"/>
      <c r="K23" s="125">
        <v>0.16766467065868262</v>
      </c>
      <c r="L23" s="139">
        <v>0.16842105263157894</v>
      </c>
      <c r="M23" s="67">
        <v>0.20588235294117646</v>
      </c>
      <c r="N23" s="67">
        <v>0.26431718061674009</v>
      </c>
      <c r="O23" s="67">
        <v>0.26126126126126126</v>
      </c>
      <c r="P23" s="67">
        <v>0.28455284552845528</v>
      </c>
      <c r="Q23" s="67">
        <v>0.31578947368421051</v>
      </c>
      <c r="R23" s="126">
        <v>0.34177215189873417</v>
      </c>
      <c r="S23" s="35"/>
      <c r="T23" s="102"/>
      <c r="U23" s="121"/>
      <c r="V23" s="120"/>
      <c r="W23" s="119"/>
      <c r="X23" s="119"/>
      <c r="Y23" s="120"/>
      <c r="Z23" s="120"/>
      <c r="AA23" s="120"/>
      <c r="AB23" s="120"/>
      <c r="AC23" s="120"/>
      <c r="AD23" s="120"/>
      <c r="AE23" s="120"/>
      <c r="AF23" s="120"/>
      <c r="AG23" s="120"/>
      <c r="AH23" s="120"/>
    </row>
    <row r="24" spans="1:34" s="46" customFormat="1" ht="15.9" customHeight="1" x14ac:dyDescent="0.3">
      <c r="A24" s="59" t="s">
        <v>24</v>
      </c>
      <c r="B24" s="70">
        <v>70</v>
      </c>
      <c r="C24" s="70">
        <v>130</v>
      </c>
      <c r="D24" s="70">
        <v>185</v>
      </c>
      <c r="E24" s="60">
        <v>210</v>
      </c>
      <c r="F24" s="60">
        <v>285</v>
      </c>
      <c r="G24" s="61">
        <v>310</v>
      </c>
      <c r="H24" s="61">
        <v>375</v>
      </c>
      <c r="I24" s="61">
        <v>575</v>
      </c>
      <c r="J24" s="62"/>
      <c r="K24" s="125">
        <v>6.8627450980392163E-2</v>
      </c>
      <c r="L24" s="139">
        <v>0.1092436974789916</v>
      </c>
      <c r="M24" s="67">
        <v>0.14015151515151514</v>
      </c>
      <c r="N24" s="67">
        <v>0.14583333333333334</v>
      </c>
      <c r="O24" s="67">
        <v>0.18095238095238095</v>
      </c>
      <c r="P24" s="67">
        <v>0.16103896103896104</v>
      </c>
      <c r="Q24" s="67">
        <v>0.16059957173447537</v>
      </c>
      <c r="R24" s="126">
        <v>0.20426287744227353</v>
      </c>
      <c r="S24" s="35"/>
      <c r="T24" s="102"/>
      <c r="U24" s="121"/>
      <c r="V24" s="120"/>
      <c r="W24" s="119"/>
      <c r="X24" s="119"/>
      <c r="Y24" s="120"/>
      <c r="Z24" s="120"/>
      <c r="AA24" s="120"/>
      <c r="AB24" s="120"/>
      <c r="AC24" s="120"/>
      <c r="AD24" s="120"/>
      <c r="AE24" s="120"/>
      <c r="AF24" s="120"/>
      <c r="AG24" s="120"/>
      <c r="AH24" s="120"/>
    </row>
    <row r="25" spans="1:34" s="46" customFormat="1" ht="15.9" customHeight="1" x14ac:dyDescent="0.3">
      <c r="A25" s="59" t="s">
        <v>25</v>
      </c>
      <c r="B25" s="70">
        <v>120</v>
      </c>
      <c r="C25" s="70">
        <v>170</v>
      </c>
      <c r="D25" s="70">
        <v>245</v>
      </c>
      <c r="E25" s="60">
        <v>325</v>
      </c>
      <c r="F25" s="60">
        <v>370</v>
      </c>
      <c r="G25" s="61">
        <v>410</v>
      </c>
      <c r="H25" s="61">
        <v>440</v>
      </c>
      <c r="I25" s="61">
        <v>530</v>
      </c>
      <c r="J25" s="62"/>
      <c r="K25" s="125">
        <v>0.10909090909090909</v>
      </c>
      <c r="L25" s="139">
        <v>0.13438735177865613</v>
      </c>
      <c r="M25" s="67">
        <v>0.18421052631578946</v>
      </c>
      <c r="N25" s="67">
        <v>0.23465703971119134</v>
      </c>
      <c r="O25" s="67">
        <v>0.26148409893992935</v>
      </c>
      <c r="P25" s="67">
        <v>0.26885245901639343</v>
      </c>
      <c r="Q25" s="67">
        <v>0.2626865671641791</v>
      </c>
      <c r="R25" s="126">
        <v>0.29775280898876405</v>
      </c>
      <c r="S25" s="35"/>
      <c r="T25" s="102"/>
      <c r="U25" s="121"/>
      <c r="V25" s="120"/>
      <c r="W25" s="119"/>
      <c r="X25" s="120"/>
      <c r="Y25" s="120"/>
      <c r="Z25" s="120"/>
      <c r="AA25" s="120"/>
      <c r="AB25" s="120"/>
      <c r="AC25" s="120"/>
      <c r="AD25" s="120"/>
      <c r="AE25" s="120"/>
      <c r="AF25" s="120"/>
      <c r="AG25" s="120"/>
      <c r="AH25" s="120"/>
    </row>
    <row r="26" spans="1:34" s="46" customFormat="1" ht="15.9" customHeight="1" x14ac:dyDescent="0.3">
      <c r="A26" s="59" t="s">
        <v>26</v>
      </c>
      <c r="B26" s="70">
        <v>75</v>
      </c>
      <c r="C26" s="70">
        <v>90</v>
      </c>
      <c r="D26" s="70">
        <v>145</v>
      </c>
      <c r="E26" s="60">
        <v>190</v>
      </c>
      <c r="F26" s="60">
        <v>260</v>
      </c>
      <c r="G26" s="61">
        <v>275</v>
      </c>
      <c r="H26" s="61">
        <v>350</v>
      </c>
      <c r="I26" s="61">
        <v>405</v>
      </c>
      <c r="J26" s="62"/>
      <c r="K26" s="125">
        <v>0.10273972602739725</v>
      </c>
      <c r="L26" s="139">
        <v>0.11538461538461539</v>
      </c>
      <c r="M26" s="67">
        <v>0.14646464646464646</v>
      </c>
      <c r="N26" s="67">
        <v>0.17924528301886791</v>
      </c>
      <c r="O26" s="67">
        <v>0.23318385650224216</v>
      </c>
      <c r="P26" s="67">
        <v>0.22916666666666666</v>
      </c>
      <c r="Q26" s="67">
        <v>0.23972602739726026</v>
      </c>
      <c r="R26" s="126">
        <v>0.26129032258064516</v>
      </c>
      <c r="S26" s="35"/>
      <c r="T26" s="102"/>
      <c r="U26" s="121"/>
      <c r="V26" s="120"/>
      <c r="W26" s="120"/>
      <c r="X26" s="120"/>
      <c r="Y26" s="120"/>
      <c r="Z26" s="120"/>
      <c r="AA26" s="120"/>
      <c r="AB26" s="120"/>
      <c r="AC26" s="120"/>
      <c r="AD26" s="120"/>
      <c r="AE26" s="120"/>
      <c r="AF26" s="120"/>
      <c r="AG26" s="120"/>
      <c r="AH26" s="120"/>
    </row>
    <row r="27" spans="1:34" s="46" customFormat="1" ht="15.9" customHeight="1" x14ac:dyDescent="0.3">
      <c r="A27" s="59" t="s">
        <v>27</v>
      </c>
      <c r="B27" s="70">
        <v>130</v>
      </c>
      <c r="C27" s="70">
        <v>195</v>
      </c>
      <c r="D27" s="70">
        <v>235</v>
      </c>
      <c r="E27" s="60">
        <v>305</v>
      </c>
      <c r="F27" s="60">
        <v>335</v>
      </c>
      <c r="G27" s="61">
        <v>385</v>
      </c>
      <c r="H27" s="61">
        <v>440</v>
      </c>
      <c r="I27" s="61">
        <v>490</v>
      </c>
      <c r="J27" s="62"/>
      <c r="K27" s="125">
        <v>0.13131313131313133</v>
      </c>
      <c r="L27" s="139">
        <v>0.19211822660098521</v>
      </c>
      <c r="M27" s="67">
        <v>0.20796460176991149</v>
      </c>
      <c r="N27" s="67">
        <v>0.2606837606837607</v>
      </c>
      <c r="O27" s="67">
        <v>0.30044843049327352</v>
      </c>
      <c r="P27" s="67">
        <v>0.3168724279835391</v>
      </c>
      <c r="Q27" s="67">
        <v>0.33587786259541985</v>
      </c>
      <c r="R27" s="126">
        <v>0.36431226765799257</v>
      </c>
      <c r="S27" s="35"/>
      <c r="T27" s="102"/>
      <c r="U27" s="102"/>
    </row>
    <row r="28" spans="1:34" s="46" customFormat="1" ht="15.9" customHeight="1" x14ac:dyDescent="0.3">
      <c r="A28" s="59" t="s">
        <v>28</v>
      </c>
      <c r="B28" s="70">
        <v>95</v>
      </c>
      <c r="C28" s="70">
        <v>115</v>
      </c>
      <c r="D28" s="70">
        <v>185</v>
      </c>
      <c r="E28" s="60">
        <v>280</v>
      </c>
      <c r="F28" s="60">
        <v>215</v>
      </c>
      <c r="G28" s="61">
        <v>300</v>
      </c>
      <c r="H28" s="61">
        <v>390</v>
      </c>
      <c r="I28" s="61">
        <v>460</v>
      </c>
      <c r="J28" s="62"/>
      <c r="K28" s="125">
        <v>0.1743119266055046</v>
      </c>
      <c r="L28" s="139">
        <v>0.18548387096774194</v>
      </c>
      <c r="M28" s="67">
        <v>0.23270440251572327</v>
      </c>
      <c r="N28" s="67">
        <v>0.29319371727748689</v>
      </c>
      <c r="O28" s="67">
        <v>0.24855491329479767</v>
      </c>
      <c r="P28" s="67">
        <v>0.26548672566371684</v>
      </c>
      <c r="Q28" s="67">
        <v>0.29213483146067415</v>
      </c>
      <c r="R28" s="126">
        <v>0.31186440677966104</v>
      </c>
      <c r="S28" s="35"/>
      <c r="T28" s="102"/>
      <c r="U28" s="102"/>
    </row>
    <row r="29" spans="1:34" s="46" customFormat="1" ht="15.9" customHeight="1" x14ac:dyDescent="0.3">
      <c r="A29" s="59" t="s">
        <v>29</v>
      </c>
      <c r="B29" s="70">
        <v>20</v>
      </c>
      <c r="C29" s="70">
        <v>25</v>
      </c>
      <c r="D29" s="70">
        <v>70</v>
      </c>
      <c r="E29" s="60">
        <v>70</v>
      </c>
      <c r="F29" s="60">
        <v>115</v>
      </c>
      <c r="G29" s="61">
        <v>130</v>
      </c>
      <c r="H29" s="61">
        <v>145</v>
      </c>
      <c r="I29" s="61">
        <v>185</v>
      </c>
      <c r="J29" s="62"/>
      <c r="K29" s="125">
        <v>4.878048780487805E-2</v>
      </c>
      <c r="L29" s="139">
        <v>5.5555555555555552E-2</v>
      </c>
      <c r="M29" s="67">
        <v>0.14285714285714285</v>
      </c>
      <c r="N29" s="67">
        <v>0.13333333333333333</v>
      </c>
      <c r="O29" s="67">
        <v>0.20535714285714285</v>
      </c>
      <c r="P29" s="67">
        <v>0.23423423423423423</v>
      </c>
      <c r="Q29" s="67">
        <v>0.23966942148760331</v>
      </c>
      <c r="R29" s="126">
        <v>0.29838709677419356</v>
      </c>
      <c r="S29" s="35"/>
      <c r="T29" s="102"/>
      <c r="U29" s="102"/>
    </row>
    <row r="30" spans="1:34" s="46" customFormat="1" ht="15.9" customHeight="1" x14ac:dyDescent="0.3">
      <c r="A30" s="59" t="s">
        <v>30</v>
      </c>
      <c r="B30" s="70">
        <v>35</v>
      </c>
      <c r="C30" s="70">
        <v>65</v>
      </c>
      <c r="D30" s="70">
        <v>90</v>
      </c>
      <c r="E30" s="60">
        <v>150</v>
      </c>
      <c r="F30" s="60">
        <v>165</v>
      </c>
      <c r="G30" s="61">
        <v>165</v>
      </c>
      <c r="H30" s="61">
        <v>200</v>
      </c>
      <c r="I30" s="61">
        <v>220</v>
      </c>
      <c r="J30" s="62"/>
      <c r="K30" s="125">
        <v>8.2352941176470587E-2</v>
      </c>
      <c r="L30" s="139">
        <v>0.14130434782608695</v>
      </c>
      <c r="M30" s="67">
        <v>0.18367346938775511</v>
      </c>
      <c r="N30" s="67">
        <v>0.27027027027027029</v>
      </c>
      <c r="O30" s="67">
        <v>0.28695652173913044</v>
      </c>
      <c r="P30" s="67">
        <v>0.27049180327868855</v>
      </c>
      <c r="Q30" s="67" t="s">
        <v>55</v>
      </c>
      <c r="R30" s="126">
        <v>0.32116788321167883</v>
      </c>
      <c r="S30" s="35"/>
      <c r="T30" s="102"/>
      <c r="U30" s="102"/>
    </row>
    <row r="31" spans="1:34" s="46" customFormat="1" ht="15.9" customHeight="1" x14ac:dyDescent="0.3">
      <c r="A31" s="91" t="s">
        <v>37</v>
      </c>
      <c r="B31" s="92">
        <v>210</v>
      </c>
      <c r="C31" s="92">
        <v>270</v>
      </c>
      <c r="D31" s="92">
        <v>365</v>
      </c>
      <c r="E31" s="112">
        <v>475</v>
      </c>
      <c r="F31" s="92">
        <v>580</v>
      </c>
      <c r="G31" s="92">
        <v>710</v>
      </c>
      <c r="H31" s="92">
        <v>660</v>
      </c>
      <c r="I31" s="92">
        <v>755</v>
      </c>
      <c r="J31" s="54"/>
      <c r="K31" s="130">
        <v>0.11140583554376658</v>
      </c>
      <c r="L31" s="131">
        <v>0.12529002320185614</v>
      </c>
      <c r="M31" s="106">
        <v>0.15208333333333332</v>
      </c>
      <c r="N31" s="106">
        <v>0.18849206349206349</v>
      </c>
      <c r="O31" s="106">
        <v>0.2184557438794727</v>
      </c>
      <c r="P31" s="106">
        <v>0.24781849912739964</v>
      </c>
      <c r="Q31" s="106">
        <v>0.23487544483985764</v>
      </c>
      <c r="R31" s="106">
        <v>0.24835526315789475</v>
      </c>
      <c r="S31" s="35"/>
      <c r="T31" s="102"/>
    </row>
    <row r="32" spans="1:34" s="46" customFormat="1" ht="15.9" customHeight="1" x14ac:dyDescent="0.3">
      <c r="A32" s="59" t="s">
        <v>31</v>
      </c>
      <c r="B32" s="70">
        <v>50</v>
      </c>
      <c r="C32" s="70">
        <v>40</v>
      </c>
      <c r="D32" s="70">
        <v>60</v>
      </c>
      <c r="E32" s="113">
        <v>70</v>
      </c>
      <c r="F32" s="60">
        <v>75</v>
      </c>
      <c r="G32" s="61">
        <v>65</v>
      </c>
      <c r="H32" s="61">
        <v>65</v>
      </c>
      <c r="I32" s="61">
        <v>80</v>
      </c>
      <c r="J32" s="62"/>
      <c r="K32" s="125">
        <v>0.18181818181818182</v>
      </c>
      <c r="L32" s="139">
        <v>0.13333333333333333</v>
      </c>
      <c r="M32" s="67">
        <v>9.0225563909774431E-2</v>
      </c>
      <c r="N32" s="67">
        <v>0.21875</v>
      </c>
      <c r="O32" s="67">
        <v>0.22727272727272727</v>
      </c>
      <c r="P32" s="67">
        <v>0.19696969696969696</v>
      </c>
      <c r="Q32" s="67">
        <v>0.19402985074626866</v>
      </c>
      <c r="R32" s="126">
        <v>0.21052631578947367</v>
      </c>
      <c r="S32" s="35"/>
      <c r="T32" s="102"/>
    </row>
    <row r="33" spans="1:20" s="46" customFormat="1" ht="15.9" customHeight="1" x14ac:dyDescent="0.3">
      <c r="A33" s="59" t="s">
        <v>32</v>
      </c>
      <c r="B33" s="70">
        <v>30</v>
      </c>
      <c r="C33" s="70">
        <v>40</v>
      </c>
      <c r="D33" s="70">
        <v>65</v>
      </c>
      <c r="E33" s="113">
        <v>65</v>
      </c>
      <c r="F33" s="60">
        <v>85</v>
      </c>
      <c r="G33" s="61">
        <v>105</v>
      </c>
      <c r="H33" s="61">
        <v>95</v>
      </c>
      <c r="I33" s="61">
        <v>105</v>
      </c>
      <c r="J33" s="62"/>
      <c r="K33" s="125">
        <v>9.5238095238095233E-2</v>
      </c>
      <c r="L33" s="139">
        <v>0.1111111111111111</v>
      </c>
      <c r="M33" s="67">
        <v>0.21311475409836064</v>
      </c>
      <c r="N33" s="67">
        <v>0.16049382716049382</v>
      </c>
      <c r="O33" s="67">
        <v>0.19767441860465115</v>
      </c>
      <c r="P33" s="67">
        <v>0.23333333333333334</v>
      </c>
      <c r="Q33" s="67">
        <v>0.21590909090909091</v>
      </c>
      <c r="R33" s="126">
        <v>0.23333333333333334</v>
      </c>
      <c r="S33" s="35"/>
      <c r="T33" s="102"/>
    </row>
    <row r="34" spans="1:20" s="46" customFormat="1" ht="15.9" customHeight="1" x14ac:dyDescent="0.3">
      <c r="A34" s="59" t="s">
        <v>33</v>
      </c>
      <c r="B34" s="70">
        <v>20</v>
      </c>
      <c r="C34" s="70">
        <v>25</v>
      </c>
      <c r="D34" s="70">
        <v>25</v>
      </c>
      <c r="E34" s="113">
        <v>50</v>
      </c>
      <c r="F34" s="60">
        <v>40</v>
      </c>
      <c r="G34" s="61">
        <v>55</v>
      </c>
      <c r="H34" s="61">
        <v>50</v>
      </c>
      <c r="I34" s="61">
        <v>60</v>
      </c>
      <c r="J34" s="62"/>
      <c r="K34" s="125">
        <v>0.13793103448275862</v>
      </c>
      <c r="L34" s="139">
        <v>0.16129032258064516</v>
      </c>
      <c r="M34" s="67">
        <v>6.3291139240506333E-2</v>
      </c>
      <c r="N34" s="67">
        <v>0.27777777777777779</v>
      </c>
      <c r="O34" s="67">
        <v>0.21052631578947367</v>
      </c>
      <c r="P34" s="67">
        <v>0.22916666666666666</v>
      </c>
      <c r="Q34" s="67">
        <v>0.21276595744680851</v>
      </c>
      <c r="R34" s="126">
        <v>0.25</v>
      </c>
      <c r="S34" s="35"/>
      <c r="T34" s="102"/>
    </row>
    <row r="35" spans="1:20" s="46" customFormat="1" ht="15.9" customHeight="1" x14ac:dyDescent="0.3">
      <c r="A35" s="59" t="s">
        <v>34</v>
      </c>
      <c r="B35" s="70">
        <v>30</v>
      </c>
      <c r="C35" s="70">
        <v>45</v>
      </c>
      <c r="D35" s="70">
        <v>115</v>
      </c>
      <c r="E35" s="113">
        <v>95</v>
      </c>
      <c r="F35" s="60">
        <v>115</v>
      </c>
      <c r="G35" s="61">
        <v>165</v>
      </c>
      <c r="H35" s="61">
        <v>130</v>
      </c>
      <c r="I35" s="61">
        <v>145</v>
      </c>
      <c r="J35" s="62"/>
      <c r="K35" s="125">
        <v>0.11320754716981132</v>
      </c>
      <c r="L35" s="139">
        <v>0.140625</v>
      </c>
      <c r="M35" s="67">
        <v>0.67647058823529416</v>
      </c>
      <c r="N35" s="67">
        <v>0.27142857142857141</v>
      </c>
      <c r="O35" s="67">
        <v>0.30263157894736842</v>
      </c>
      <c r="P35" s="67">
        <v>0.36263736263736263</v>
      </c>
      <c r="Q35" s="67">
        <v>0.2988505747126437</v>
      </c>
      <c r="R35" s="126">
        <v>0.28999999999999998</v>
      </c>
      <c r="S35" s="35"/>
      <c r="T35" s="102"/>
    </row>
    <row r="36" spans="1:20" s="46" customFormat="1" ht="15.9" customHeight="1" x14ac:dyDescent="0.3">
      <c r="A36" s="59" t="s">
        <v>35</v>
      </c>
      <c r="B36" s="70">
        <v>35</v>
      </c>
      <c r="C36" s="70">
        <v>60</v>
      </c>
      <c r="D36" s="70">
        <v>45</v>
      </c>
      <c r="E36" s="113">
        <v>90</v>
      </c>
      <c r="F36" s="60">
        <v>115</v>
      </c>
      <c r="G36" s="61">
        <v>155</v>
      </c>
      <c r="H36" s="61">
        <v>155</v>
      </c>
      <c r="I36" s="61">
        <v>130</v>
      </c>
      <c r="J36" s="62"/>
      <c r="K36" s="125">
        <v>8.7499999999999994E-2</v>
      </c>
      <c r="L36" s="139">
        <v>0.13333333333333333</v>
      </c>
      <c r="M36" s="67">
        <v>0.13043478260869565</v>
      </c>
      <c r="N36" s="67">
        <v>0.15652173913043479</v>
      </c>
      <c r="O36" s="67">
        <v>0.18699186991869918</v>
      </c>
      <c r="P36" s="67">
        <v>0.23134328358208955</v>
      </c>
      <c r="Q36" s="67">
        <v>0.23664122137404581</v>
      </c>
      <c r="R36" s="126">
        <v>0.20155038759689922</v>
      </c>
      <c r="S36" s="35"/>
      <c r="T36" s="102"/>
    </row>
    <row r="37" spans="1:20" s="46" customFormat="1" ht="15.9" customHeight="1" x14ac:dyDescent="0.3">
      <c r="A37" s="59" t="s">
        <v>36</v>
      </c>
      <c r="B37" s="70">
        <v>50</v>
      </c>
      <c r="C37" s="70">
        <v>50</v>
      </c>
      <c r="D37" s="70">
        <v>60</v>
      </c>
      <c r="E37" s="113">
        <v>110</v>
      </c>
      <c r="F37" s="60">
        <v>160</v>
      </c>
      <c r="G37" s="61">
        <v>170</v>
      </c>
      <c r="H37" s="61">
        <v>165</v>
      </c>
      <c r="I37" s="61">
        <v>230</v>
      </c>
      <c r="J37" s="62"/>
      <c r="K37" s="125">
        <v>0.10526315789473684</v>
      </c>
      <c r="L37" s="139">
        <v>8.6956521739130432E-2</v>
      </c>
      <c r="M37" s="67">
        <v>0.11428571428571428</v>
      </c>
      <c r="N37" s="67">
        <v>0.16058394160583941</v>
      </c>
      <c r="O37" s="67">
        <v>0.22535211267605634</v>
      </c>
      <c r="P37" s="67">
        <v>0.2361111111111111</v>
      </c>
      <c r="Q37" s="67">
        <v>0.23076923076923078</v>
      </c>
      <c r="R37" s="126">
        <v>0.27710843373493976</v>
      </c>
      <c r="S37" s="35"/>
      <c r="T37" s="102"/>
    </row>
    <row r="38" spans="1:20" s="46" customFormat="1" ht="24" customHeight="1" x14ac:dyDescent="0.3">
      <c r="A38" s="29" t="s">
        <v>38</v>
      </c>
      <c r="B38" s="97">
        <f t="shared" ref="B38:H38" si="0">SUM(B31,B22,B11:B12,B7)</f>
        <v>40410</v>
      </c>
      <c r="C38" s="97">
        <f t="shared" si="0"/>
        <v>48880</v>
      </c>
      <c r="D38" s="97">
        <f t="shared" si="0"/>
        <v>67600</v>
      </c>
      <c r="E38" s="97">
        <f t="shared" si="0"/>
        <v>81585</v>
      </c>
      <c r="F38" s="97">
        <f t="shared" si="0"/>
        <v>95875</v>
      </c>
      <c r="G38" s="97">
        <f t="shared" si="0"/>
        <v>104545</v>
      </c>
      <c r="H38" s="97">
        <f t="shared" si="0"/>
        <v>119790</v>
      </c>
      <c r="I38" s="97">
        <f>SUM(I31,I22,I11:I12,I7)</f>
        <v>127405</v>
      </c>
      <c r="J38" s="54"/>
      <c r="K38" s="134">
        <v>0.20285126248682295</v>
      </c>
      <c r="L38" s="135">
        <v>0.2223738683408398</v>
      </c>
      <c r="M38" s="107">
        <v>0.26483839373163565</v>
      </c>
      <c r="N38" s="107">
        <v>0.29353457580772829</v>
      </c>
      <c r="O38" s="107">
        <v>0.32377076860732135</v>
      </c>
      <c r="P38" s="107">
        <v>0.32998232434821034</v>
      </c>
      <c r="Q38" s="107">
        <v>0.34788795794792859</v>
      </c>
      <c r="R38" s="107">
        <v>0.35475023667650496</v>
      </c>
      <c r="S38" s="35"/>
      <c r="T38" s="102"/>
    </row>
    <row r="39" spans="1:20" x14ac:dyDescent="0.25">
      <c r="A39" s="17"/>
    </row>
    <row r="40" spans="1:20" s="18" customFormat="1" ht="12" customHeight="1" x14ac:dyDescent="0.25">
      <c r="A40" s="1" t="s">
        <v>63</v>
      </c>
      <c r="C40" s="15"/>
      <c r="D40" s="15"/>
      <c r="E40" s="15"/>
      <c r="F40" s="15"/>
      <c r="G40" s="15"/>
      <c r="H40" s="15"/>
      <c r="I40" s="15"/>
      <c r="J40" s="15"/>
      <c r="K40" s="16"/>
      <c r="L40" s="15"/>
      <c r="M40" s="15"/>
      <c r="N40" s="15"/>
      <c r="O40" s="15"/>
      <c r="P40" s="15"/>
      <c r="Q40" s="15"/>
      <c r="R40" s="15"/>
      <c r="S40" s="15"/>
    </row>
    <row r="41" spans="1:20" ht="15" customHeight="1" x14ac:dyDescent="0.25">
      <c r="A41" s="146" t="s">
        <v>0</v>
      </c>
      <c r="B41" s="151" t="s">
        <v>57</v>
      </c>
      <c r="C41" s="152"/>
      <c r="D41" s="152"/>
      <c r="E41" s="152"/>
      <c r="F41" s="152"/>
      <c r="G41" s="152"/>
      <c r="H41" s="152"/>
      <c r="I41" s="153"/>
      <c r="K41" s="151" t="s">
        <v>57</v>
      </c>
      <c r="L41" s="152"/>
      <c r="M41" s="152"/>
      <c r="N41" s="152"/>
      <c r="O41" s="152"/>
      <c r="P41" s="152"/>
      <c r="Q41" s="152"/>
      <c r="R41" s="153"/>
      <c r="S41" s="8"/>
    </row>
    <row r="42" spans="1:20" x14ac:dyDescent="0.25">
      <c r="A42" s="146"/>
      <c r="B42" s="47" t="s">
        <v>2</v>
      </c>
      <c r="C42" s="47" t="s">
        <v>3</v>
      </c>
      <c r="D42" s="47" t="s">
        <v>4</v>
      </c>
      <c r="E42" s="47" t="s">
        <v>5</v>
      </c>
      <c r="F42" s="47" t="s">
        <v>6</v>
      </c>
      <c r="G42" s="47" t="s">
        <v>44</v>
      </c>
      <c r="H42" s="47" t="s">
        <v>45</v>
      </c>
      <c r="I42" s="47" t="s">
        <v>52</v>
      </c>
      <c r="K42" s="47" t="s">
        <v>2</v>
      </c>
      <c r="L42" s="47" t="s">
        <v>3</v>
      </c>
      <c r="M42" s="47" t="s">
        <v>4</v>
      </c>
      <c r="N42" s="47" t="s">
        <v>5</v>
      </c>
      <c r="O42" s="47" t="s">
        <v>6</v>
      </c>
      <c r="P42" s="47" t="s">
        <v>44</v>
      </c>
      <c r="Q42" s="47" t="s">
        <v>45</v>
      </c>
      <c r="R42" s="47" t="s">
        <v>52</v>
      </c>
      <c r="S42" s="51"/>
    </row>
    <row r="43" spans="1:20" x14ac:dyDescent="0.25">
      <c r="A43" s="52" t="s">
        <v>7</v>
      </c>
      <c r="B43" s="53">
        <v>43965</v>
      </c>
      <c r="C43" s="53">
        <v>52235</v>
      </c>
      <c r="D43" s="53">
        <v>63255</v>
      </c>
      <c r="E43" s="53">
        <v>68640</v>
      </c>
      <c r="F43" s="53">
        <v>76370</v>
      </c>
      <c r="G43" s="53">
        <v>85730</v>
      </c>
      <c r="H43" s="118">
        <v>92570</v>
      </c>
      <c r="I43" s="53">
        <v>95230</v>
      </c>
      <c r="K43" s="123">
        <v>0.2782330791380565</v>
      </c>
      <c r="L43" s="124">
        <v>0.30242589161648914</v>
      </c>
      <c r="M43" s="57">
        <v>0.32529376976678409</v>
      </c>
      <c r="N43" s="57">
        <v>0.31994033746620676</v>
      </c>
      <c r="O43" s="57">
        <v>0.33564067066605136</v>
      </c>
      <c r="P43" s="57">
        <v>0.35611772280723619</v>
      </c>
      <c r="Q43" s="57">
        <v>0.35758570738773537</v>
      </c>
      <c r="R43" s="138">
        <v>0.35647307641917308</v>
      </c>
      <c r="S43" s="35"/>
    </row>
    <row r="44" spans="1:20" x14ac:dyDescent="0.25">
      <c r="A44" s="59" t="s">
        <v>8</v>
      </c>
      <c r="B44" s="60">
        <v>42545</v>
      </c>
      <c r="C44" s="60">
        <v>50540</v>
      </c>
      <c r="D44" s="60">
        <v>60760</v>
      </c>
      <c r="E44" s="60">
        <v>65735</v>
      </c>
      <c r="F44" s="60">
        <v>72790</v>
      </c>
      <c r="G44" s="61">
        <v>81485</v>
      </c>
      <c r="H44" s="113">
        <v>87800</v>
      </c>
      <c r="I44" s="61">
        <v>89390</v>
      </c>
      <c r="K44" s="125">
        <v>0.27985528695938167</v>
      </c>
      <c r="L44" s="139">
        <v>0.30505507771238871</v>
      </c>
      <c r="M44" s="67">
        <v>0.32813976723462857</v>
      </c>
      <c r="N44" s="67">
        <v>0.32227778594891404</v>
      </c>
      <c r="O44" s="67">
        <v>0.33707657042302436</v>
      </c>
      <c r="P44" s="67">
        <v>0.35732766181371689</v>
      </c>
      <c r="Q44" s="67">
        <v>0.3578342469382349</v>
      </c>
      <c r="R44" s="126">
        <v>0.35465889027752978</v>
      </c>
      <c r="S44" s="35"/>
    </row>
    <row r="45" spans="1:20" x14ac:dyDescent="0.25">
      <c r="A45" s="59" t="s">
        <v>9</v>
      </c>
      <c r="B45" s="70">
        <v>860</v>
      </c>
      <c r="C45" s="70">
        <v>1065</v>
      </c>
      <c r="D45" s="70">
        <v>1465</v>
      </c>
      <c r="E45" s="60">
        <v>1740</v>
      </c>
      <c r="F45" s="60">
        <v>2090</v>
      </c>
      <c r="G45" s="61">
        <v>2445</v>
      </c>
      <c r="H45" s="113">
        <v>2560</v>
      </c>
      <c r="I45" s="61">
        <v>2700</v>
      </c>
      <c r="K45" s="125">
        <v>0.22454308093994779</v>
      </c>
      <c r="L45" s="139">
        <v>0.24426605504587157</v>
      </c>
      <c r="M45" s="67">
        <v>0.27641509433962264</v>
      </c>
      <c r="N45" s="67">
        <v>0.29820051413881749</v>
      </c>
      <c r="O45" s="67">
        <v>0.33253778838504378</v>
      </c>
      <c r="P45" s="67">
        <v>0.36356877323420073</v>
      </c>
      <c r="Q45" s="67">
        <v>0.36183745583038868</v>
      </c>
      <c r="R45" s="126">
        <v>0.38626609442060084</v>
      </c>
      <c r="S45" s="35"/>
    </row>
    <row r="46" spans="1:20" x14ac:dyDescent="0.25">
      <c r="A46" s="59" t="s">
        <v>10</v>
      </c>
      <c r="B46" s="70">
        <v>560</v>
      </c>
      <c r="C46" s="70">
        <v>630</v>
      </c>
      <c r="D46" s="70">
        <v>1030</v>
      </c>
      <c r="E46" s="60">
        <v>1165</v>
      </c>
      <c r="F46" s="60">
        <v>1490</v>
      </c>
      <c r="G46" s="61">
        <v>1805</v>
      </c>
      <c r="H46" s="115">
        <v>2210</v>
      </c>
      <c r="I46" s="61">
        <v>2775</v>
      </c>
      <c r="K46" s="125">
        <v>0.25925925925925924</v>
      </c>
      <c r="L46" s="139">
        <v>0.23551401869158878</v>
      </c>
      <c r="M46" s="67">
        <v>0.25814536340852129</v>
      </c>
      <c r="N46" s="67">
        <v>0.24604012671594508</v>
      </c>
      <c r="O46" s="67">
        <v>0.28086710650329877</v>
      </c>
      <c r="P46" s="67">
        <v>0.30234505862646566</v>
      </c>
      <c r="Q46" s="67">
        <v>0.34343434343434343</v>
      </c>
      <c r="R46" s="126">
        <v>0.38595271210013909</v>
      </c>
      <c r="S46" s="35"/>
    </row>
    <row r="47" spans="1:20" x14ac:dyDescent="0.25">
      <c r="A47" s="71" t="s">
        <v>11</v>
      </c>
      <c r="B47" s="72">
        <v>7530</v>
      </c>
      <c r="C47" s="72">
        <v>8830</v>
      </c>
      <c r="D47" s="72">
        <v>11455</v>
      </c>
      <c r="E47" s="73">
        <v>13450</v>
      </c>
      <c r="F47" s="73">
        <v>15600</v>
      </c>
      <c r="G47" s="74">
        <v>18935</v>
      </c>
      <c r="H47" s="74">
        <v>21415</v>
      </c>
      <c r="I47" s="74">
        <v>22695</v>
      </c>
      <c r="K47" s="132">
        <v>0.27154706094482511</v>
      </c>
      <c r="L47" s="133">
        <v>0.27516360236833903</v>
      </c>
      <c r="M47" s="103">
        <v>0.26445803993997463</v>
      </c>
      <c r="N47" s="103">
        <v>0.30498866213151926</v>
      </c>
      <c r="O47" s="103">
        <v>0.325678496868476</v>
      </c>
      <c r="P47" s="103">
        <v>0.35980997624703087</v>
      </c>
      <c r="Q47" s="103">
        <v>0.37069413190237149</v>
      </c>
      <c r="R47" s="103">
        <v>0.37342657342657343</v>
      </c>
      <c r="S47" s="35"/>
    </row>
    <row r="48" spans="1:20" x14ac:dyDescent="0.25">
      <c r="A48" s="79" t="s">
        <v>12</v>
      </c>
      <c r="B48" s="80">
        <v>1420</v>
      </c>
      <c r="C48" s="80">
        <v>1560</v>
      </c>
      <c r="D48" s="80">
        <v>2300</v>
      </c>
      <c r="E48" s="80">
        <v>2635</v>
      </c>
      <c r="F48" s="80">
        <v>3140</v>
      </c>
      <c r="G48" s="80">
        <v>4120</v>
      </c>
      <c r="H48" s="80">
        <v>5175</v>
      </c>
      <c r="I48" s="80">
        <v>5735</v>
      </c>
      <c r="K48" s="128">
        <v>0.25724637681159418</v>
      </c>
      <c r="L48" s="129">
        <v>0.25552825552825553</v>
      </c>
      <c r="M48" s="104">
        <v>0.30625832223701732</v>
      </c>
      <c r="N48" s="104">
        <v>0.30800701344243131</v>
      </c>
      <c r="O48" s="104">
        <v>0.32421270005162622</v>
      </c>
      <c r="P48" s="104">
        <v>0.3676929941990183</v>
      </c>
      <c r="Q48" s="104">
        <v>0.36754261363636365</v>
      </c>
      <c r="R48" s="104">
        <v>0.35119412124923455</v>
      </c>
      <c r="S48" s="35"/>
    </row>
    <row r="49" spans="1:19" x14ac:dyDescent="0.25">
      <c r="A49" s="59" t="s">
        <v>13</v>
      </c>
      <c r="B49" s="70">
        <v>90</v>
      </c>
      <c r="C49" s="70">
        <v>80</v>
      </c>
      <c r="D49" s="70">
        <v>125</v>
      </c>
      <c r="E49" s="60">
        <v>140</v>
      </c>
      <c r="F49" s="60">
        <v>205</v>
      </c>
      <c r="G49" s="61">
        <v>305</v>
      </c>
      <c r="H49" s="61">
        <v>330</v>
      </c>
      <c r="I49" s="61">
        <v>355</v>
      </c>
      <c r="K49" s="125">
        <v>0.42857142857142855</v>
      </c>
      <c r="L49" s="139">
        <v>0.34782608695652173</v>
      </c>
      <c r="M49" s="67">
        <v>0.38461538461538464</v>
      </c>
      <c r="N49" s="67">
        <v>0.3783783783783784</v>
      </c>
      <c r="O49" s="67">
        <v>0.44086021505376344</v>
      </c>
      <c r="P49" s="67">
        <v>0.43884892086330934</v>
      </c>
      <c r="Q49" s="67">
        <v>0.45205479452054792</v>
      </c>
      <c r="R49" s="126">
        <v>0.41764705882352943</v>
      </c>
      <c r="S49" s="35"/>
    </row>
    <row r="50" spans="1:19" x14ac:dyDescent="0.25">
      <c r="A50" s="59" t="s">
        <v>14</v>
      </c>
      <c r="B50" s="70">
        <v>275</v>
      </c>
      <c r="C50" s="70">
        <v>325</v>
      </c>
      <c r="D50" s="70">
        <v>445</v>
      </c>
      <c r="E50" s="60">
        <v>500</v>
      </c>
      <c r="F50" s="60">
        <v>635</v>
      </c>
      <c r="G50" s="61">
        <v>745</v>
      </c>
      <c r="H50" s="61">
        <v>900</v>
      </c>
      <c r="I50" s="61">
        <v>990</v>
      </c>
      <c r="K50" s="125">
        <v>0.25943396226415094</v>
      </c>
      <c r="L50" s="139">
        <v>0.26748971193415638</v>
      </c>
      <c r="M50" s="67">
        <v>0.29276315789473684</v>
      </c>
      <c r="N50" s="67">
        <v>0.28328611898016998</v>
      </c>
      <c r="O50" s="67">
        <v>0.31203931203931207</v>
      </c>
      <c r="P50" s="67">
        <v>0.33863636363636362</v>
      </c>
      <c r="Q50" s="67">
        <v>0.34351145038167941</v>
      </c>
      <c r="R50" s="126">
        <v>0.34797891036906853</v>
      </c>
      <c r="S50" s="35"/>
    </row>
    <row r="51" spans="1:19" x14ac:dyDescent="0.25">
      <c r="A51" s="59" t="s">
        <v>15</v>
      </c>
      <c r="B51" s="70">
        <v>40</v>
      </c>
      <c r="C51" s="70">
        <v>65</v>
      </c>
      <c r="D51" s="70">
        <v>35</v>
      </c>
      <c r="E51" s="60">
        <v>75</v>
      </c>
      <c r="F51" s="60">
        <v>70</v>
      </c>
      <c r="G51" s="61">
        <v>85</v>
      </c>
      <c r="H51" s="61">
        <v>85</v>
      </c>
      <c r="I51" s="61">
        <v>85</v>
      </c>
      <c r="K51" s="125">
        <v>0.44444444444444442</v>
      </c>
      <c r="L51" s="139">
        <v>0.65</v>
      </c>
      <c r="M51" s="67">
        <v>0.28000000000000003</v>
      </c>
      <c r="N51" s="67">
        <v>0.51724137931034486</v>
      </c>
      <c r="O51" s="67">
        <v>0.3888888888888889</v>
      </c>
      <c r="P51" s="67">
        <v>0.40476190476190477</v>
      </c>
      <c r="Q51" s="67">
        <v>0.36956521739130432</v>
      </c>
      <c r="R51" s="126">
        <v>0.35416666666666669</v>
      </c>
      <c r="S51" s="35"/>
    </row>
    <row r="52" spans="1:19" x14ac:dyDescent="0.25">
      <c r="A52" s="59" t="s">
        <v>16</v>
      </c>
      <c r="B52" s="70">
        <v>10</v>
      </c>
      <c r="C52" s="70">
        <v>15</v>
      </c>
      <c r="D52" s="70">
        <v>15</v>
      </c>
      <c r="E52" s="60">
        <v>35</v>
      </c>
      <c r="F52" s="60">
        <v>55</v>
      </c>
      <c r="G52" s="61">
        <v>70</v>
      </c>
      <c r="H52" s="61">
        <v>70</v>
      </c>
      <c r="I52" s="61">
        <v>80</v>
      </c>
      <c r="K52" s="125">
        <v>0.33333333333333331</v>
      </c>
      <c r="L52" s="139">
        <v>0.5</v>
      </c>
      <c r="M52" s="67">
        <v>0.27272727272727271</v>
      </c>
      <c r="N52" s="67">
        <v>0.7</v>
      </c>
      <c r="O52" s="67">
        <v>0.6875</v>
      </c>
      <c r="P52" s="67">
        <v>0.58333333333333337</v>
      </c>
      <c r="Q52" s="67">
        <v>0.58333333333333337</v>
      </c>
      <c r="R52" s="126">
        <v>0.61538461538461542</v>
      </c>
      <c r="S52" s="35"/>
    </row>
    <row r="53" spans="1:19" x14ac:dyDescent="0.25">
      <c r="A53" s="59" t="s">
        <v>17</v>
      </c>
      <c r="B53" s="70">
        <v>215</v>
      </c>
      <c r="C53" s="70">
        <v>170</v>
      </c>
      <c r="D53" s="70">
        <v>285</v>
      </c>
      <c r="E53" s="60">
        <v>355</v>
      </c>
      <c r="F53" s="60">
        <v>400</v>
      </c>
      <c r="G53" s="61">
        <v>525</v>
      </c>
      <c r="H53" s="61">
        <v>845</v>
      </c>
      <c r="I53" s="61">
        <v>985</v>
      </c>
      <c r="K53" s="125">
        <v>0.31851851851851853</v>
      </c>
      <c r="L53" s="139">
        <v>0.22368421052631579</v>
      </c>
      <c r="M53" s="67">
        <v>0.3</v>
      </c>
      <c r="N53" s="67">
        <v>0.30735930735930733</v>
      </c>
      <c r="O53" s="67">
        <v>0.31496062992125984</v>
      </c>
      <c r="P53" s="67">
        <v>0.3523489932885906</v>
      </c>
      <c r="Q53" s="67">
        <v>0.36980306345733044</v>
      </c>
      <c r="R53" s="126">
        <v>0.34991119005328597</v>
      </c>
      <c r="S53" s="35"/>
    </row>
    <row r="54" spans="1:19" ht="18" customHeight="1" x14ac:dyDescent="0.25">
      <c r="A54" s="59" t="s">
        <v>18</v>
      </c>
      <c r="B54" s="70">
        <v>280</v>
      </c>
      <c r="C54" s="70">
        <v>305</v>
      </c>
      <c r="D54" s="70">
        <v>430</v>
      </c>
      <c r="E54" s="60">
        <v>470</v>
      </c>
      <c r="F54" s="60">
        <v>540</v>
      </c>
      <c r="G54" s="61">
        <v>740</v>
      </c>
      <c r="H54" s="61">
        <v>980</v>
      </c>
      <c r="I54" s="61">
        <v>1085</v>
      </c>
      <c r="K54" s="125">
        <v>0.27722772277227725</v>
      </c>
      <c r="L54" s="139">
        <v>0.26637554585152839</v>
      </c>
      <c r="M54" s="67">
        <v>0.31386861313868614</v>
      </c>
      <c r="N54" s="67">
        <v>0.30420711974110032</v>
      </c>
      <c r="O54" s="67">
        <v>0.31486880466472306</v>
      </c>
      <c r="P54" s="67">
        <v>0.38341968911917096</v>
      </c>
      <c r="Q54" s="67">
        <v>0.39357429718875503</v>
      </c>
      <c r="R54" s="126">
        <v>0.36593591905564926</v>
      </c>
      <c r="S54" s="35"/>
    </row>
    <row r="55" spans="1:19" x14ac:dyDescent="0.25">
      <c r="A55" s="59" t="s">
        <v>19</v>
      </c>
      <c r="B55" s="70">
        <v>85</v>
      </c>
      <c r="C55" s="70">
        <v>75</v>
      </c>
      <c r="D55" s="70">
        <v>155</v>
      </c>
      <c r="E55" s="60">
        <v>170</v>
      </c>
      <c r="F55" s="60">
        <v>220</v>
      </c>
      <c r="G55" s="67" t="s">
        <v>55</v>
      </c>
      <c r="H55" s="61">
        <v>325</v>
      </c>
      <c r="I55" s="61">
        <v>370</v>
      </c>
      <c r="K55" s="125">
        <v>0.2073170731707317</v>
      </c>
      <c r="L55" s="139">
        <v>0.16853932584269662</v>
      </c>
      <c r="M55" s="67">
        <v>0.29807692307692307</v>
      </c>
      <c r="N55" s="67">
        <v>0.2857142857142857</v>
      </c>
      <c r="O55" s="67">
        <v>0.33082706766917291</v>
      </c>
      <c r="P55" s="67" t="s">
        <v>55</v>
      </c>
      <c r="Q55" s="67">
        <v>0.32338308457711445</v>
      </c>
      <c r="R55" s="126">
        <v>0.3288888888888889</v>
      </c>
      <c r="S55" s="35"/>
    </row>
    <row r="56" spans="1:19" x14ac:dyDescent="0.25">
      <c r="A56" s="59" t="s">
        <v>20</v>
      </c>
      <c r="B56" s="70">
        <v>150</v>
      </c>
      <c r="C56" s="70">
        <v>215</v>
      </c>
      <c r="D56" s="70">
        <v>305</v>
      </c>
      <c r="E56" s="60">
        <v>290</v>
      </c>
      <c r="F56" s="60">
        <v>325</v>
      </c>
      <c r="G56" s="61">
        <v>465</v>
      </c>
      <c r="H56" s="61">
        <v>570</v>
      </c>
      <c r="I56" s="61">
        <v>630</v>
      </c>
      <c r="K56" s="125">
        <v>0.15706806282722513</v>
      </c>
      <c r="L56" s="139">
        <v>0.22164948453608246</v>
      </c>
      <c r="M56" s="67">
        <v>0.27601809954751133</v>
      </c>
      <c r="N56" s="67">
        <v>0.25</v>
      </c>
      <c r="O56" s="67">
        <v>0.26209677419354838</v>
      </c>
      <c r="P56" s="67">
        <v>0.33333333333333331</v>
      </c>
      <c r="Q56" s="67">
        <v>0.31666666666666665</v>
      </c>
      <c r="R56" s="126">
        <v>0.29857819905213268</v>
      </c>
      <c r="S56" s="35"/>
    </row>
    <row r="57" spans="1:19" x14ac:dyDescent="0.25">
      <c r="A57" s="59" t="s">
        <v>21</v>
      </c>
      <c r="B57" s="70">
        <v>290</v>
      </c>
      <c r="C57" s="70">
        <v>315</v>
      </c>
      <c r="D57" s="70">
        <v>495</v>
      </c>
      <c r="E57" s="60">
        <v>600</v>
      </c>
      <c r="F57" s="60">
        <v>685</v>
      </c>
      <c r="G57" s="61">
        <v>900</v>
      </c>
      <c r="H57" s="61">
        <v>1075</v>
      </c>
      <c r="I57" s="61">
        <v>1150</v>
      </c>
      <c r="K57" s="125">
        <v>0.26728110599078342</v>
      </c>
      <c r="L57" s="139">
        <v>0.25819672131147542</v>
      </c>
      <c r="M57" s="67">
        <v>0.32247557003257327</v>
      </c>
      <c r="N57" s="67">
        <v>0.33613445378151263</v>
      </c>
      <c r="O57" s="67">
        <v>0.33578431372549017</v>
      </c>
      <c r="P57" s="67">
        <v>0.38135593220338981</v>
      </c>
      <c r="Q57" s="67">
        <v>0.38256227758007116</v>
      </c>
      <c r="R57" s="126">
        <v>0.35384615384615387</v>
      </c>
      <c r="S57" s="35"/>
    </row>
    <row r="58" spans="1:19" x14ac:dyDescent="0.25">
      <c r="A58" s="85" t="s">
        <v>22</v>
      </c>
      <c r="B58" s="86">
        <v>1550</v>
      </c>
      <c r="C58" s="86">
        <v>1940</v>
      </c>
      <c r="D58" s="86">
        <v>2380</v>
      </c>
      <c r="E58" s="86">
        <v>2630</v>
      </c>
      <c r="F58" s="86">
        <v>2910</v>
      </c>
      <c r="G58" s="86">
        <v>3570</v>
      </c>
      <c r="H58" s="86">
        <v>4230</v>
      </c>
      <c r="I58" s="86">
        <v>4550</v>
      </c>
      <c r="K58" s="136">
        <v>0.25598678777869527</v>
      </c>
      <c r="L58" s="137">
        <v>0.28804751299183373</v>
      </c>
      <c r="M58" s="105">
        <v>0.31419141914191417</v>
      </c>
      <c r="N58" s="105">
        <v>0.31975683890577505</v>
      </c>
      <c r="O58" s="105">
        <v>0.34933973589435774</v>
      </c>
      <c r="P58" s="105">
        <v>0.38039424613745337</v>
      </c>
      <c r="Q58" s="105">
        <v>0.39166666666666666</v>
      </c>
      <c r="R58" s="105">
        <v>0.38396624472573837</v>
      </c>
      <c r="S58" s="35"/>
    </row>
    <row r="59" spans="1:19" x14ac:dyDescent="0.25">
      <c r="A59" s="59" t="s">
        <v>23</v>
      </c>
      <c r="B59" s="70">
        <v>240</v>
      </c>
      <c r="C59" s="70">
        <v>295</v>
      </c>
      <c r="D59" s="70">
        <v>355</v>
      </c>
      <c r="E59" s="60">
        <v>390</v>
      </c>
      <c r="F59" s="60">
        <v>410</v>
      </c>
      <c r="G59" s="61">
        <v>450</v>
      </c>
      <c r="H59" s="61">
        <v>555</v>
      </c>
      <c r="I59" s="61">
        <v>600</v>
      </c>
      <c r="K59" s="125">
        <v>0.28742514970059879</v>
      </c>
      <c r="L59" s="139">
        <v>0.31052631578947371</v>
      </c>
      <c r="M59" s="67">
        <v>0.34803921568627449</v>
      </c>
      <c r="N59" s="67">
        <v>0.34361233480176212</v>
      </c>
      <c r="O59" s="67">
        <v>0.36936936936936937</v>
      </c>
      <c r="P59" s="67">
        <v>0.36585365853658536</v>
      </c>
      <c r="Q59" s="67">
        <v>0.38947368421052631</v>
      </c>
      <c r="R59" s="126">
        <v>0.379746835443038</v>
      </c>
      <c r="S59" s="35"/>
    </row>
    <row r="60" spans="1:19" x14ac:dyDescent="0.25">
      <c r="A60" s="59" t="s">
        <v>24</v>
      </c>
      <c r="B60" s="70">
        <v>210</v>
      </c>
      <c r="C60" s="70">
        <v>345</v>
      </c>
      <c r="D60" s="70">
        <v>365</v>
      </c>
      <c r="E60" s="60">
        <v>425</v>
      </c>
      <c r="F60" s="60">
        <v>505</v>
      </c>
      <c r="G60" s="61">
        <v>695</v>
      </c>
      <c r="H60" s="61">
        <v>860</v>
      </c>
      <c r="I60" s="61">
        <v>965</v>
      </c>
      <c r="K60" s="125">
        <v>0.20588235294117646</v>
      </c>
      <c r="L60" s="139">
        <v>0.28991596638655465</v>
      </c>
      <c r="M60" s="67">
        <v>0.27651515151515149</v>
      </c>
      <c r="N60" s="67">
        <v>0.2951388888888889</v>
      </c>
      <c r="O60" s="67">
        <v>0.32063492063492066</v>
      </c>
      <c r="P60" s="67">
        <v>0.36103896103896105</v>
      </c>
      <c r="Q60" s="67">
        <v>0.3683083511777302</v>
      </c>
      <c r="R60" s="126">
        <v>0.34280639431616339</v>
      </c>
      <c r="S60" s="35"/>
    </row>
    <row r="61" spans="1:19" x14ac:dyDescent="0.25">
      <c r="A61" s="59" t="s">
        <v>25</v>
      </c>
      <c r="B61" s="70">
        <v>310</v>
      </c>
      <c r="C61" s="70">
        <v>365</v>
      </c>
      <c r="D61" s="70">
        <v>405</v>
      </c>
      <c r="E61" s="60">
        <v>445</v>
      </c>
      <c r="F61" s="60">
        <v>510</v>
      </c>
      <c r="G61" s="61">
        <v>610</v>
      </c>
      <c r="H61" s="61">
        <v>715</v>
      </c>
      <c r="I61" s="61">
        <v>705</v>
      </c>
      <c r="K61" s="125">
        <v>0.2818181818181818</v>
      </c>
      <c r="L61" s="139">
        <v>0.28853754940711462</v>
      </c>
      <c r="M61" s="67">
        <v>0.30451127819548873</v>
      </c>
      <c r="N61" s="67">
        <v>0.32129963898916969</v>
      </c>
      <c r="O61" s="67">
        <v>0.36042402826855124</v>
      </c>
      <c r="P61" s="67">
        <v>0.4</v>
      </c>
      <c r="Q61" s="67">
        <v>0.42686567164179107</v>
      </c>
      <c r="R61" s="126">
        <v>0.3960674157303371</v>
      </c>
      <c r="S61" s="35"/>
    </row>
    <row r="62" spans="1:19" x14ac:dyDescent="0.25">
      <c r="A62" s="59" t="s">
        <v>26</v>
      </c>
      <c r="B62" s="70">
        <v>175</v>
      </c>
      <c r="C62" s="70">
        <v>250</v>
      </c>
      <c r="D62" s="70">
        <v>315</v>
      </c>
      <c r="E62" s="60">
        <v>345</v>
      </c>
      <c r="F62" s="60">
        <v>370</v>
      </c>
      <c r="G62" s="61">
        <v>435</v>
      </c>
      <c r="H62" s="61">
        <v>555</v>
      </c>
      <c r="I62" s="61">
        <v>610</v>
      </c>
      <c r="K62" s="125">
        <v>0.23972602739726026</v>
      </c>
      <c r="L62" s="139">
        <v>0.32051282051282054</v>
      </c>
      <c r="M62" s="67">
        <v>0.31818181818181818</v>
      </c>
      <c r="N62" s="67">
        <v>0.32547169811320753</v>
      </c>
      <c r="O62" s="67">
        <v>0.33183856502242154</v>
      </c>
      <c r="P62" s="67">
        <v>0.36249999999999999</v>
      </c>
      <c r="Q62" s="67">
        <v>0.38013698630136988</v>
      </c>
      <c r="R62" s="126">
        <v>0.3935483870967742</v>
      </c>
      <c r="S62" s="35"/>
    </row>
    <row r="63" spans="1:19" x14ac:dyDescent="0.25">
      <c r="A63" s="59" t="s">
        <v>27</v>
      </c>
      <c r="B63" s="70">
        <v>245</v>
      </c>
      <c r="C63" s="70">
        <v>265</v>
      </c>
      <c r="D63" s="70">
        <v>375</v>
      </c>
      <c r="E63" s="60">
        <v>400</v>
      </c>
      <c r="F63" s="60">
        <v>410</v>
      </c>
      <c r="G63" s="61">
        <v>460</v>
      </c>
      <c r="H63" s="61">
        <v>505</v>
      </c>
      <c r="I63" s="61">
        <v>510</v>
      </c>
      <c r="K63" s="125">
        <v>0.24747474747474749</v>
      </c>
      <c r="L63" s="139">
        <v>0.26108374384236455</v>
      </c>
      <c r="M63" s="67">
        <v>0.33185840707964603</v>
      </c>
      <c r="N63" s="67">
        <v>0.34188034188034189</v>
      </c>
      <c r="O63" s="67">
        <v>0.36771300448430494</v>
      </c>
      <c r="P63" s="67">
        <v>0.37860082304526749</v>
      </c>
      <c r="Q63" s="67">
        <v>0.38549618320610685</v>
      </c>
      <c r="R63" s="126">
        <v>0.379182156133829</v>
      </c>
      <c r="S63" s="35"/>
    </row>
    <row r="64" spans="1:19" x14ac:dyDescent="0.25">
      <c r="A64" s="59" t="s">
        <v>28</v>
      </c>
      <c r="B64" s="70">
        <v>165</v>
      </c>
      <c r="C64" s="70">
        <v>220</v>
      </c>
      <c r="D64" s="70">
        <v>255</v>
      </c>
      <c r="E64" s="60">
        <v>315</v>
      </c>
      <c r="F64" s="60">
        <v>350</v>
      </c>
      <c r="G64" s="61">
        <v>475</v>
      </c>
      <c r="H64" s="61">
        <v>565</v>
      </c>
      <c r="I64" s="61">
        <v>625</v>
      </c>
      <c r="K64" s="125">
        <v>0.30275229357798167</v>
      </c>
      <c r="L64" s="139">
        <v>0.35483870967741937</v>
      </c>
      <c r="M64" s="67">
        <v>0.32075471698113206</v>
      </c>
      <c r="N64" s="67">
        <v>0.32984293193717279</v>
      </c>
      <c r="O64" s="67">
        <v>0.40462427745664742</v>
      </c>
      <c r="P64" s="67">
        <v>0.42035398230088494</v>
      </c>
      <c r="Q64" s="67">
        <v>0.42322097378277151</v>
      </c>
      <c r="R64" s="126">
        <v>0.42372881355932202</v>
      </c>
      <c r="S64" s="35"/>
    </row>
    <row r="65" spans="1:19" x14ac:dyDescent="0.25">
      <c r="A65" s="59" t="s">
        <v>29</v>
      </c>
      <c r="B65" s="70">
        <v>120</v>
      </c>
      <c r="C65" s="70">
        <v>100</v>
      </c>
      <c r="D65" s="70">
        <v>140</v>
      </c>
      <c r="E65" s="60">
        <v>155</v>
      </c>
      <c r="F65" s="60">
        <v>175</v>
      </c>
      <c r="G65" s="61">
        <v>215</v>
      </c>
      <c r="H65" s="61">
        <v>240</v>
      </c>
      <c r="I65" s="61">
        <v>245</v>
      </c>
      <c r="K65" s="125">
        <v>0.29268292682926828</v>
      </c>
      <c r="L65" s="139">
        <v>0.22222222222222221</v>
      </c>
      <c r="M65" s="67">
        <v>0.2857142857142857</v>
      </c>
      <c r="N65" s="67">
        <v>0.29523809523809524</v>
      </c>
      <c r="O65" s="67">
        <v>0.3125</v>
      </c>
      <c r="P65" s="67">
        <v>0.38738738738738737</v>
      </c>
      <c r="Q65" s="67">
        <v>0.39669421487603307</v>
      </c>
      <c r="R65" s="126">
        <v>0.39516129032258063</v>
      </c>
      <c r="S65" s="35"/>
    </row>
    <row r="66" spans="1:19" x14ac:dyDescent="0.25">
      <c r="A66" s="59" t="s">
        <v>30</v>
      </c>
      <c r="B66" s="70">
        <v>85</v>
      </c>
      <c r="C66" s="70">
        <v>100</v>
      </c>
      <c r="D66" s="70">
        <v>170</v>
      </c>
      <c r="E66" s="60">
        <v>155</v>
      </c>
      <c r="F66" s="60">
        <v>175</v>
      </c>
      <c r="G66" s="61">
        <v>225</v>
      </c>
      <c r="H66" s="61">
        <v>235</v>
      </c>
      <c r="I66" s="61">
        <v>285</v>
      </c>
      <c r="K66" s="125">
        <v>0.2</v>
      </c>
      <c r="L66" s="139">
        <v>0.21739130434782608</v>
      </c>
      <c r="M66" s="67">
        <v>0.34693877551020408</v>
      </c>
      <c r="N66" s="67">
        <v>0.27927927927927926</v>
      </c>
      <c r="O66" s="67">
        <v>0.30434782608695654</v>
      </c>
      <c r="P66" s="67">
        <v>0.36885245901639346</v>
      </c>
      <c r="Q66" s="67" t="s">
        <v>55</v>
      </c>
      <c r="R66" s="126">
        <v>0.41605839416058393</v>
      </c>
      <c r="S66" s="35"/>
    </row>
    <row r="67" spans="1:19" x14ac:dyDescent="0.25">
      <c r="A67" s="91" t="s">
        <v>37</v>
      </c>
      <c r="B67" s="140">
        <v>465</v>
      </c>
      <c r="C67" s="140">
        <v>640</v>
      </c>
      <c r="D67" s="140">
        <v>775</v>
      </c>
      <c r="E67" s="111">
        <v>865</v>
      </c>
      <c r="F67" s="140">
        <v>1005</v>
      </c>
      <c r="G67" s="141">
        <v>1190</v>
      </c>
      <c r="H67" s="140">
        <v>1255</v>
      </c>
      <c r="I67" s="140">
        <v>1390</v>
      </c>
      <c r="K67" s="130">
        <v>0.24668435013262599</v>
      </c>
      <c r="L67" s="131">
        <v>0.29698375870069604</v>
      </c>
      <c r="M67" s="106">
        <v>0.32291666666666669</v>
      </c>
      <c r="N67" s="106">
        <v>0.34325396825396826</v>
      </c>
      <c r="O67" s="106">
        <v>0.37853107344632769</v>
      </c>
      <c r="P67" s="106">
        <v>0.41535776614310643</v>
      </c>
      <c r="Q67" s="106">
        <v>0.44661921708185054</v>
      </c>
      <c r="R67" s="106">
        <v>0.45723684210526316</v>
      </c>
      <c r="S67" s="35"/>
    </row>
    <row r="68" spans="1:19" x14ac:dyDescent="0.25">
      <c r="A68" s="59" t="s">
        <v>31</v>
      </c>
      <c r="B68" s="70">
        <v>55</v>
      </c>
      <c r="C68" s="70">
        <v>70</v>
      </c>
      <c r="D68" s="70">
        <v>60</v>
      </c>
      <c r="E68" s="113">
        <v>100</v>
      </c>
      <c r="F68" s="60">
        <v>115</v>
      </c>
      <c r="G68" s="64">
        <v>135</v>
      </c>
      <c r="H68" s="61">
        <v>145</v>
      </c>
      <c r="I68" s="61">
        <v>180</v>
      </c>
      <c r="K68" s="125">
        <v>0.2</v>
      </c>
      <c r="L68" s="139">
        <v>0.23333333333333334</v>
      </c>
      <c r="M68" s="67">
        <v>9.0225563909774431E-2</v>
      </c>
      <c r="N68" s="67">
        <v>0.3125</v>
      </c>
      <c r="O68" s="67">
        <v>0.34848484848484851</v>
      </c>
      <c r="P68" s="67">
        <v>0.40909090909090912</v>
      </c>
      <c r="Q68" s="67">
        <v>0.43283582089552236</v>
      </c>
      <c r="R68" s="126">
        <v>0.47368421052631576</v>
      </c>
      <c r="S68" s="35"/>
    </row>
    <row r="69" spans="1:19" x14ac:dyDescent="0.25">
      <c r="A69" s="59" t="s">
        <v>32</v>
      </c>
      <c r="B69" s="70">
        <v>100</v>
      </c>
      <c r="C69" s="70">
        <v>105</v>
      </c>
      <c r="D69" s="70">
        <v>125</v>
      </c>
      <c r="E69" s="113">
        <v>165</v>
      </c>
      <c r="F69" s="60">
        <v>180</v>
      </c>
      <c r="G69" s="64">
        <v>195</v>
      </c>
      <c r="H69" s="61">
        <v>200</v>
      </c>
      <c r="I69" s="61">
        <v>205</v>
      </c>
      <c r="K69" s="125">
        <v>0.31746031746031744</v>
      </c>
      <c r="L69" s="139">
        <v>0.29166666666666669</v>
      </c>
      <c r="M69" s="67">
        <v>0.4098360655737705</v>
      </c>
      <c r="N69" s="67">
        <v>0.40740740740740738</v>
      </c>
      <c r="O69" s="67">
        <v>0.41860465116279072</v>
      </c>
      <c r="P69" s="67">
        <v>0.43333333333333335</v>
      </c>
      <c r="Q69" s="67">
        <v>0.45454545454545453</v>
      </c>
      <c r="R69" s="126">
        <v>0.45555555555555555</v>
      </c>
      <c r="S69" s="35"/>
    </row>
    <row r="70" spans="1:19" x14ac:dyDescent="0.25">
      <c r="A70" s="59" t="s">
        <v>33</v>
      </c>
      <c r="B70" s="70">
        <v>45</v>
      </c>
      <c r="C70" s="70">
        <v>35</v>
      </c>
      <c r="D70" s="70">
        <v>45</v>
      </c>
      <c r="E70" s="113">
        <v>45</v>
      </c>
      <c r="F70" s="60">
        <v>70</v>
      </c>
      <c r="G70" s="64">
        <v>110</v>
      </c>
      <c r="H70" s="61">
        <v>105</v>
      </c>
      <c r="I70" s="61">
        <v>110</v>
      </c>
      <c r="K70" s="125">
        <v>0.31034482758620691</v>
      </c>
      <c r="L70" s="139">
        <v>0.22580645161290322</v>
      </c>
      <c r="M70" s="67">
        <v>0.11392405063291139</v>
      </c>
      <c r="N70" s="67">
        <v>0.25</v>
      </c>
      <c r="O70" s="67">
        <v>0.36842105263157893</v>
      </c>
      <c r="P70" s="67">
        <v>0.45833333333333331</v>
      </c>
      <c r="Q70" s="67">
        <v>0.44680851063829785</v>
      </c>
      <c r="R70" s="126">
        <v>0.45833333333333331</v>
      </c>
      <c r="S70" s="35"/>
    </row>
    <row r="71" spans="1:19" x14ac:dyDescent="0.25">
      <c r="A71" s="59" t="s">
        <v>34</v>
      </c>
      <c r="B71" s="70">
        <v>80</v>
      </c>
      <c r="C71" s="70">
        <v>140</v>
      </c>
      <c r="D71" s="70">
        <v>110</v>
      </c>
      <c r="E71" s="113">
        <v>150</v>
      </c>
      <c r="F71" s="60">
        <v>155</v>
      </c>
      <c r="G71" s="64">
        <v>190</v>
      </c>
      <c r="H71" s="61">
        <v>215</v>
      </c>
      <c r="I71" s="61">
        <v>235</v>
      </c>
      <c r="K71" s="125">
        <v>0.30188679245283018</v>
      </c>
      <c r="L71" s="139">
        <v>0.4375</v>
      </c>
      <c r="M71" s="67">
        <v>0.6470588235294118</v>
      </c>
      <c r="N71" s="67">
        <v>0.42857142857142855</v>
      </c>
      <c r="O71" s="67">
        <v>0.40789473684210525</v>
      </c>
      <c r="P71" s="67">
        <v>0.4175824175824176</v>
      </c>
      <c r="Q71" s="67">
        <v>0.4942528735632184</v>
      </c>
      <c r="R71" s="126">
        <v>0.47</v>
      </c>
      <c r="S71" s="35"/>
    </row>
    <row r="72" spans="1:19" x14ac:dyDescent="0.25">
      <c r="A72" s="59" t="s">
        <v>35</v>
      </c>
      <c r="B72" s="70">
        <v>85</v>
      </c>
      <c r="C72" s="70">
        <v>125</v>
      </c>
      <c r="D72" s="70">
        <v>225</v>
      </c>
      <c r="E72" s="113">
        <v>200</v>
      </c>
      <c r="F72" s="60">
        <v>245</v>
      </c>
      <c r="G72" s="64">
        <v>290</v>
      </c>
      <c r="H72" s="61">
        <v>290</v>
      </c>
      <c r="I72" s="61">
        <v>315</v>
      </c>
      <c r="K72" s="125">
        <v>0.21249999999999999</v>
      </c>
      <c r="L72" s="139">
        <v>0.27777777777777779</v>
      </c>
      <c r="M72" s="67">
        <v>0.65217391304347827</v>
      </c>
      <c r="N72" s="67">
        <v>0.34782608695652173</v>
      </c>
      <c r="O72" s="67">
        <v>0.3983739837398374</v>
      </c>
      <c r="P72" s="67">
        <v>0.43283582089552236</v>
      </c>
      <c r="Q72" s="67">
        <v>0.44274809160305345</v>
      </c>
      <c r="R72" s="126">
        <v>0.48837209302325579</v>
      </c>
      <c r="S72" s="35"/>
    </row>
    <row r="73" spans="1:19" x14ac:dyDescent="0.25">
      <c r="A73" s="59" t="s">
        <v>36</v>
      </c>
      <c r="B73" s="70">
        <v>90</v>
      </c>
      <c r="C73" s="70">
        <v>165</v>
      </c>
      <c r="D73" s="70">
        <v>215</v>
      </c>
      <c r="E73" s="113">
        <v>205</v>
      </c>
      <c r="F73" s="60">
        <v>245</v>
      </c>
      <c r="G73" s="64">
        <v>270</v>
      </c>
      <c r="H73" s="61">
        <v>295</v>
      </c>
      <c r="I73" s="61">
        <v>340</v>
      </c>
      <c r="K73" s="125">
        <v>0.18947368421052632</v>
      </c>
      <c r="L73" s="139">
        <v>0.28695652173913044</v>
      </c>
      <c r="M73" s="67">
        <v>0.40952380952380951</v>
      </c>
      <c r="N73" s="67">
        <v>0.29927007299270075</v>
      </c>
      <c r="O73" s="67">
        <v>0.34507042253521125</v>
      </c>
      <c r="P73" s="67">
        <v>0.375</v>
      </c>
      <c r="Q73" s="67">
        <v>0.41258741258741261</v>
      </c>
      <c r="R73" s="126">
        <v>0.40963855421686746</v>
      </c>
      <c r="S73" s="35"/>
    </row>
    <row r="74" spans="1:19" ht="24" x14ac:dyDescent="0.25">
      <c r="A74" s="29" t="s">
        <v>38</v>
      </c>
      <c r="B74" s="97">
        <f>SUM(B43,B47:B48,B58,B67)</f>
        <v>54930</v>
      </c>
      <c r="C74" s="97">
        <f t="shared" ref="C74:I74" si="1">SUM(C43,C47:C48,C58,C67)</f>
        <v>65205</v>
      </c>
      <c r="D74" s="97">
        <f t="shared" si="1"/>
        <v>80165</v>
      </c>
      <c r="E74" s="97">
        <f t="shared" si="1"/>
        <v>88220</v>
      </c>
      <c r="F74" s="97">
        <f t="shared" si="1"/>
        <v>99025</v>
      </c>
      <c r="G74" s="97">
        <f t="shared" si="1"/>
        <v>113545</v>
      </c>
      <c r="H74" s="97">
        <f t="shared" si="1"/>
        <v>124645</v>
      </c>
      <c r="I74" s="97">
        <f t="shared" si="1"/>
        <v>129600</v>
      </c>
      <c r="K74" s="134">
        <v>0.27573916972039558</v>
      </c>
      <c r="L74" s="135">
        <v>0.29664255493380648</v>
      </c>
      <c r="M74" s="107">
        <v>0.31406464250734573</v>
      </c>
      <c r="N74" s="107">
        <v>0.31740663452543716</v>
      </c>
      <c r="O74" s="107">
        <v>0.33440834796704039</v>
      </c>
      <c r="P74" s="107">
        <v>0.35838962186730633</v>
      </c>
      <c r="Q74" s="107">
        <v>0.36198759928557944</v>
      </c>
      <c r="R74" s="107">
        <v>0.36086205936403631</v>
      </c>
      <c r="S74" s="35"/>
    </row>
    <row r="76" spans="1:19" x14ac:dyDescent="0.25">
      <c r="A76" s="1" t="s">
        <v>63</v>
      </c>
    </row>
    <row r="77" spans="1:19" ht="15" customHeight="1" x14ac:dyDescent="0.25">
      <c r="A77" s="146" t="s">
        <v>0</v>
      </c>
      <c r="B77" s="151" t="s">
        <v>58</v>
      </c>
      <c r="C77" s="152"/>
      <c r="D77" s="152"/>
      <c r="E77" s="152"/>
      <c r="F77" s="152"/>
      <c r="G77" s="152"/>
      <c r="H77" s="152"/>
      <c r="I77" s="153"/>
      <c r="K77" s="151" t="s">
        <v>58</v>
      </c>
      <c r="L77" s="152"/>
      <c r="M77" s="152"/>
      <c r="N77" s="152"/>
      <c r="O77" s="152"/>
      <c r="P77" s="152"/>
      <c r="Q77" s="152"/>
      <c r="R77" s="153"/>
      <c r="S77" s="8"/>
    </row>
    <row r="78" spans="1:19" x14ac:dyDescent="0.25">
      <c r="A78" s="146"/>
      <c r="B78" s="47" t="s">
        <v>2</v>
      </c>
      <c r="C78" s="47" t="s">
        <v>3</v>
      </c>
      <c r="D78" s="47" t="s">
        <v>4</v>
      </c>
      <c r="E78" s="47" t="s">
        <v>5</v>
      </c>
      <c r="F78" s="47" t="s">
        <v>6</v>
      </c>
      <c r="G78" s="47" t="s">
        <v>44</v>
      </c>
      <c r="H78" s="47" t="s">
        <v>45</v>
      </c>
      <c r="I78" s="47" t="s">
        <v>52</v>
      </c>
      <c r="K78" s="47" t="s">
        <v>2</v>
      </c>
      <c r="L78" s="47" t="s">
        <v>3</v>
      </c>
      <c r="M78" s="47" t="s">
        <v>4</v>
      </c>
      <c r="N78" s="47" t="s">
        <v>5</v>
      </c>
      <c r="O78" s="47" t="s">
        <v>6</v>
      </c>
      <c r="P78" s="47" t="s">
        <v>44</v>
      </c>
      <c r="Q78" s="47" t="s">
        <v>45</v>
      </c>
      <c r="R78" s="47" t="s">
        <v>52</v>
      </c>
      <c r="S78" s="51"/>
    </row>
    <row r="79" spans="1:19" x14ac:dyDescent="0.25">
      <c r="A79" s="52" t="s">
        <v>7</v>
      </c>
      <c r="B79" s="53">
        <v>78795</v>
      </c>
      <c r="C79" s="53">
        <v>78475</v>
      </c>
      <c r="D79" s="53">
        <v>78180</v>
      </c>
      <c r="E79" s="53">
        <v>77555</v>
      </c>
      <c r="F79" s="53">
        <v>71565</v>
      </c>
      <c r="G79" s="53">
        <v>69020</v>
      </c>
      <c r="H79" s="142">
        <v>68530</v>
      </c>
      <c r="I79" s="53">
        <v>69690</v>
      </c>
      <c r="K79" s="123">
        <v>0.49865519096288324</v>
      </c>
      <c r="L79" s="124">
        <v>0.45434807781380271</v>
      </c>
      <c r="M79" s="57">
        <v>0.40204674603378676</v>
      </c>
      <c r="N79" s="57">
        <v>0.36149436002610236</v>
      </c>
      <c r="O79" s="57">
        <v>0.31452304041136531</v>
      </c>
      <c r="P79" s="57">
        <v>0.28670529835711467</v>
      </c>
      <c r="Q79" s="57">
        <v>0.26472235634958957</v>
      </c>
      <c r="R79" s="57">
        <v>0.2608695652173913</v>
      </c>
      <c r="S79" s="35"/>
    </row>
    <row r="80" spans="1:19" x14ac:dyDescent="0.25">
      <c r="A80" s="59" t="s">
        <v>8</v>
      </c>
      <c r="B80" s="60">
        <v>74825</v>
      </c>
      <c r="C80" s="60">
        <v>73900</v>
      </c>
      <c r="D80" s="60">
        <v>72730</v>
      </c>
      <c r="E80" s="60">
        <v>71610</v>
      </c>
      <c r="F80" s="60">
        <v>65755</v>
      </c>
      <c r="G80" s="61">
        <v>63145</v>
      </c>
      <c r="H80" s="113">
        <v>62875</v>
      </c>
      <c r="I80" s="61">
        <v>64070</v>
      </c>
      <c r="K80" s="125">
        <v>0.49218878473935207</v>
      </c>
      <c r="L80" s="139">
        <v>0.44605402142749356</v>
      </c>
      <c r="M80" s="67">
        <v>0.39278481354467637</v>
      </c>
      <c r="N80" s="67">
        <v>0.35108104132960727</v>
      </c>
      <c r="O80" s="67">
        <v>0.30449883072078537</v>
      </c>
      <c r="P80" s="67">
        <v>0.27690317488159971</v>
      </c>
      <c r="Q80" s="67">
        <v>0.25625089152894664</v>
      </c>
      <c r="R80" s="126">
        <v>0.25420063877482196</v>
      </c>
      <c r="S80" s="35"/>
    </row>
    <row r="81" spans="1:19" x14ac:dyDescent="0.25">
      <c r="A81" s="59" t="s">
        <v>9</v>
      </c>
      <c r="B81" s="70">
        <v>2555</v>
      </c>
      <c r="C81" s="70">
        <v>2770</v>
      </c>
      <c r="D81" s="70">
        <v>2935</v>
      </c>
      <c r="E81" s="60">
        <v>2950</v>
      </c>
      <c r="F81" s="60">
        <v>2755</v>
      </c>
      <c r="G81" s="61">
        <v>2640</v>
      </c>
      <c r="H81" s="61">
        <v>2500</v>
      </c>
      <c r="I81" s="61">
        <v>2370</v>
      </c>
      <c r="K81" s="125">
        <v>0.66710182767624016</v>
      </c>
      <c r="L81" s="139">
        <v>0.63532110091743121</v>
      </c>
      <c r="M81" s="67">
        <v>0.55377358490566042</v>
      </c>
      <c r="N81" s="67">
        <v>0.50556983718937443</v>
      </c>
      <c r="O81" s="67">
        <v>0.43834526650755767</v>
      </c>
      <c r="P81" s="67">
        <v>0.39256505576208178</v>
      </c>
      <c r="Q81" s="67">
        <v>0.35335689045936397</v>
      </c>
      <c r="R81" s="126">
        <v>0.33905579399141633</v>
      </c>
      <c r="S81" s="35"/>
    </row>
    <row r="82" spans="1:19" x14ac:dyDescent="0.25">
      <c r="A82" s="59" t="s">
        <v>10</v>
      </c>
      <c r="B82" s="70">
        <v>1415</v>
      </c>
      <c r="C82" s="70">
        <v>1805</v>
      </c>
      <c r="D82" s="70">
        <v>2515</v>
      </c>
      <c r="E82" s="60">
        <v>2995</v>
      </c>
      <c r="F82" s="60">
        <v>3055</v>
      </c>
      <c r="G82" s="61">
        <v>3225</v>
      </c>
      <c r="H82" s="61">
        <v>3150</v>
      </c>
      <c r="I82" s="61">
        <v>2950</v>
      </c>
      <c r="K82" s="125">
        <v>0.65509259259259256</v>
      </c>
      <c r="L82" s="139">
        <v>0.6747663551401869</v>
      </c>
      <c r="M82" s="67">
        <v>0.63032581453634084</v>
      </c>
      <c r="N82" s="67">
        <v>0.63252375923970428</v>
      </c>
      <c r="O82" s="67">
        <v>0.57587181903864282</v>
      </c>
      <c r="P82" s="67">
        <v>0.54020100502512558</v>
      </c>
      <c r="Q82" s="67">
        <v>0.48951048951048953</v>
      </c>
      <c r="R82" s="126">
        <v>0.4102920723226704</v>
      </c>
      <c r="S82" s="35"/>
    </row>
    <row r="83" spans="1:19" x14ac:dyDescent="0.25">
      <c r="A83" s="71" t="s">
        <v>11</v>
      </c>
      <c r="B83" s="72">
        <v>16500</v>
      </c>
      <c r="C83" s="72">
        <v>18280</v>
      </c>
      <c r="D83" s="72">
        <v>19945</v>
      </c>
      <c r="E83" s="73">
        <v>21080</v>
      </c>
      <c r="F83" s="73">
        <v>20515</v>
      </c>
      <c r="G83" s="74">
        <v>20315</v>
      </c>
      <c r="H83" s="74">
        <v>20450</v>
      </c>
      <c r="I83" s="74">
        <v>50095</v>
      </c>
      <c r="K83" s="132">
        <v>0.59502344031734589</v>
      </c>
      <c r="L83" s="133">
        <v>0.56964786537862266</v>
      </c>
      <c r="M83" s="103">
        <v>0.46046404247951056</v>
      </c>
      <c r="N83" s="103">
        <v>0.47800453514739227</v>
      </c>
      <c r="O83" s="103">
        <v>0.42828810020876829</v>
      </c>
      <c r="P83" s="103">
        <v>0.38603325415676959</v>
      </c>
      <c r="Q83" s="103">
        <v>0.35398996018694823</v>
      </c>
      <c r="R83" s="103">
        <v>0.8242698477992596</v>
      </c>
      <c r="S83" s="35"/>
    </row>
    <row r="84" spans="1:19" x14ac:dyDescent="0.25">
      <c r="A84" s="79" t="s">
        <v>12</v>
      </c>
      <c r="B84" s="80">
        <v>3590</v>
      </c>
      <c r="C84" s="80">
        <v>3850</v>
      </c>
      <c r="D84" s="80">
        <v>4270</v>
      </c>
      <c r="E84" s="80">
        <v>4575</v>
      </c>
      <c r="F84" s="80">
        <v>4695</v>
      </c>
      <c r="G84" s="80">
        <v>4940</v>
      </c>
      <c r="H84" s="80">
        <v>6230</v>
      </c>
      <c r="I84" s="80">
        <v>7350</v>
      </c>
      <c r="K84" s="128">
        <v>0.65036231884057971</v>
      </c>
      <c r="L84" s="129">
        <v>0.63063063063063063</v>
      </c>
      <c r="M84" s="104">
        <v>0.56857523302263646</v>
      </c>
      <c r="N84" s="104">
        <v>0.53477498538866164</v>
      </c>
      <c r="O84" s="104">
        <v>0.48477026329375322</v>
      </c>
      <c r="P84" s="104">
        <v>0.44087460954930835</v>
      </c>
      <c r="Q84" s="104">
        <v>0.44247159090909088</v>
      </c>
      <c r="R84" s="104">
        <v>0.45009185548071035</v>
      </c>
      <c r="S84" s="35"/>
    </row>
    <row r="85" spans="1:19" x14ac:dyDescent="0.25">
      <c r="A85" s="59" t="s">
        <v>13</v>
      </c>
      <c r="B85" s="70">
        <v>85</v>
      </c>
      <c r="C85" s="70">
        <v>120</v>
      </c>
      <c r="D85" s="70">
        <v>125</v>
      </c>
      <c r="E85" s="60">
        <v>145</v>
      </c>
      <c r="F85" s="60">
        <v>140</v>
      </c>
      <c r="G85" s="61">
        <v>195</v>
      </c>
      <c r="H85" s="61">
        <v>205</v>
      </c>
      <c r="I85" s="61">
        <v>265</v>
      </c>
      <c r="K85" s="125">
        <v>0.40476190476190477</v>
      </c>
      <c r="L85" s="139">
        <v>0.52173913043478259</v>
      </c>
      <c r="M85" s="67">
        <v>0.38461538461538464</v>
      </c>
      <c r="N85" s="67">
        <v>0.39189189189189189</v>
      </c>
      <c r="O85" s="67">
        <v>0.30107526881720431</v>
      </c>
      <c r="P85" s="67">
        <v>0.2805755395683453</v>
      </c>
      <c r="Q85" s="67">
        <v>0.28082191780821919</v>
      </c>
      <c r="R85" s="126">
        <v>0.31176470588235294</v>
      </c>
      <c r="S85" s="35"/>
    </row>
    <row r="86" spans="1:19" x14ac:dyDescent="0.25">
      <c r="A86" s="59" t="s">
        <v>14</v>
      </c>
      <c r="B86" s="70">
        <v>675</v>
      </c>
      <c r="C86" s="70">
        <v>745</v>
      </c>
      <c r="D86" s="70">
        <v>885</v>
      </c>
      <c r="E86" s="60">
        <v>985</v>
      </c>
      <c r="F86" s="60">
        <v>1025</v>
      </c>
      <c r="G86" s="61">
        <v>1130</v>
      </c>
      <c r="H86" s="61">
        <v>1325</v>
      </c>
      <c r="I86" s="61">
        <v>1360</v>
      </c>
      <c r="K86" s="125">
        <v>0.6367924528301887</v>
      </c>
      <c r="L86" s="139">
        <v>0.61316872427983538</v>
      </c>
      <c r="M86" s="67">
        <v>0.58223684210526316</v>
      </c>
      <c r="N86" s="67">
        <v>0.55807365439093481</v>
      </c>
      <c r="O86" s="67">
        <v>0.50368550368550369</v>
      </c>
      <c r="P86" s="67">
        <v>0.51363636363636367</v>
      </c>
      <c r="Q86" s="67">
        <v>0.50572519083969469</v>
      </c>
      <c r="R86" s="126">
        <v>0.47803163444639718</v>
      </c>
      <c r="S86" s="35"/>
    </row>
    <row r="87" spans="1:19" x14ac:dyDescent="0.25">
      <c r="A87" s="59" t="s">
        <v>15</v>
      </c>
      <c r="B87" s="70">
        <v>40</v>
      </c>
      <c r="C87" s="70">
        <v>50</v>
      </c>
      <c r="D87" s="70">
        <v>65</v>
      </c>
      <c r="E87" s="60">
        <v>40</v>
      </c>
      <c r="F87" s="60">
        <v>70</v>
      </c>
      <c r="G87" s="61">
        <v>85</v>
      </c>
      <c r="H87" s="61">
        <v>95</v>
      </c>
      <c r="I87" s="61">
        <v>105</v>
      </c>
      <c r="K87" s="125">
        <v>0.44444444444444442</v>
      </c>
      <c r="L87" s="139">
        <v>0.5</v>
      </c>
      <c r="M87" s="67">
        <v>0.52</v>
      </c>
      <c r="N87" s="67">
        <v>0.27586206896551724</v>
      </c>
      <c r="O87" s="67">
        <v>0.3888888888888889</v>
      </c>
      <c r="P87" s="67">
        <v>0.40476190476190477</v>
      </c>
      <c r="Q87" s="67">
        <v>0.41304347826086957</v>
      </c>
      <c r="R87" s="126">
        <v>0.4375</v>
      </c>
      <c r="S87" s="35"/>
    </row>
    <row r="88" spans="1:19" x14ac:dyDescent="0.25">
      <c r="A88" s="59" t="s">
        <v>16</v>
      </c>
      <c r="B88" s="70">
        <v>10</v>
      </c>
      <c r="C88" s="70">
        <v>0</v>
      </c>
      <c r="D88" s="70">
        <v>30</v>
      </c>
      <c r="E88" s="60">
        <v>10</v>
      </c>
      <c r="F88" s="60">
        <v>10</v>
      </c>
      <c r="G88" s="61">
        <v>30</v>
      </c>
      <c r="H88" s="61">
        <v>30</v>
      </c>
      <c r="I88" s="61">
        <v>25</v>
      </c>
      <c r="K88" s="125">
        <v>0.33333333333333331</v>
      </c>
      <c r="L88" s="139">
        <v>0</v>
      </c>
      <c r="M88" s="67">
        <v>0.54545454545454541</v>
      </c>
      <c r="N88" s="67">
        <v>0.2</v>
      </c>
      <c r="O88" s="67">
        <v>0.125</v>
      </c>
      <c r="P88" s="67">
        <v>0.25</v>
      </c>
      <c r="Q88" s="67">
        <v>0.25</v>
      </c>
      <c r="R88" s="126">
        <v>0.19230769230769232</v>
      </c>
      <c r="S88" s="35"/>
    </row>
    <row r="89" spans="1:19" x14ac:dyDescent="0.25">
      <c r="A89" s="59" t="s">
        <v>17</v>
      </c>
      <c r="B89" s="70">
        <v>405</v>
      </c>
      <c r="C89" s="70">
        <v>475</v>
      </c>
      <c r="D89" s="70">
        <v>550</v>
      </c>
      <c r="E89" s="60">
        <v>595</v>
      </c>
      <c r="F89" s="60">
        <v>600</v>
      </c>
      <c r="G89" s="61">
        <v>640</v>
      </c>
      <c r="H89" s="61">
        <v>960</v>
      </c>
      <c r="I89" s="61">
        <v>1270</v>
      </c>
      <c r="K89" s="125">
        <v>0.6</v>
      </c>
      <c r="L89" s="139">
        <v>0.625</v>
      </c>
      <c r="M89" s="67">
        <v>0.57894736842105265</v>
      </c>
      <c r="N89" s="67">
        <v>0.51515151515151514</v>
      </c>
      <c r="O89" s="67">
        <v>0.47244094488188976</v>
      </c>
      <c r="P89" s="67">
        <v>0.42953020134228187</v>
      </c>
      <c r="Q89" s="67">
        <v>0.42013129102844637</v>
      </c>
      <c r="R89" s="126">
        <v>0.45115452930728239</v>
      </c>
      <c r="S89" s="35"/>
    </row>
    <row r="90" spans="1:19" ht="16.5" customHeight="1" x14ac:dyDescent="0.25">
      <c r="A90" s="59" t="s">
        <v>18</v>
      </c>
      <c r="B90" s="70">
        <v>645</v>
      </c>
      <c r="C90" s="70">
        <v>715</v>
      </c>
      <c r="D90" s="70">
        <v>780</v>
      </c>
      <c r="E90" s="60">
        <v>855</v>
      </c>
      <c r="F90" s="60">
        <v>865</v>
      </c>
      <c r="G90" s="61">
        <v>855</v>
      </c>
      <c r="H90" s="61">
        <v>1030</v>
      </c>
      <c r="I90" s="61">
        <v>1295</v>
      </c>
      <c r="K90" s="125">
        <v>0.63861386138613863</v>
      </c>
      <c r="L90" s="139">
        <v>0.62445414847161573</v>
      </c>
      <c r="M90" s="67">
        <v>0.56934306569343063</v>
      </c>
      <c r="N90" s="67">
        <v>0.55339805825242716</v>
      </c>
      <c r="O90" s="67">
        <v>0.50437317784256563</v>
      </c>
      <c r="P90" s="67">
        <v>0.44300518134715028</v>
      </c>
      <c r="Q90" s="67">
        <v>0.41365461847389556</v>
      </c>
      <c r="R90" s="126">
        <v>0.43676222596964587</v>
      </c>
      <c r="S90" s="35"/>
    </row>
    <row r="91" spans="1:19" x14ac:dyDescent="0.25">
      <c r="A91" s="59" t="s">
        <v>19</v>
      </c>
      <c r="B91" s="70">
        <v>295</v>
      </c>
      <c r="C91" s="70">
        <v>310</v>
      </c>
      <c r="D91" s="70">
        <v>285</v>
      </c>
      <c r="E91" s="60">
        <v>305</v>
      </c>
      <c r="F91" s="60">
        <v>320</v>
      </c>
      <c r="G91" s="61" t="s">
        <v>55</v>
      </c>
      <c r="H91" s="61">
        <v>490</v>
      </c>
      <c r="I91" s="61">
        <v>525</v>
      </c>
      <c r="K91" s="125">
        <v>0.71951219512195119</v>
      </c>
      <c r="L91" s="139">
        <v>0.6966292134831461</v>
      </c>
      <c r="M91" s="67">
        <v>0.54807692307692313</v>
      </c>
      <c r="N91" s="67">
        <v>0.51260504201680668</v>
      </c>
      <c r="O91" s="67">
        <v>0.48120300751879697</v>
      </c>
      <c r="P91" s="67" t="s">
        <v>55</v>
      </c>
      <c r="Q91" s="67">
        <v>0.48756218905472637</v>
      </c>
      <c r="R91" s="126">
        <v>0.46666666666666667</v>
      </c>
      <c r="S91" s="35"/>
    </row>
    <row r="92" spans="1:19" x14ac:dyDescent="0.25">
      <c r="A92" s="59" t="s">
        <v>20</v>
      </c>
      <c r="B92" s="70">
        <v>755</v>
      </c>
      <c r="C92" s="70">
        <v>715</v>
      </c>
      <c r="D92" s="70">
        <v>725</v>
      </c>
      <c r="E92" s="60">
        <v>795</v>
      </c>
      <c r="F92" s="60">
        <v>750</v>
      </c>
      <c r="G92" s="61">
        <v>710</v>
      </c>
      <c r="H92" s="61">
        <v>960</v>
      </c>
      <c r="I92" s="61">
        <v>1130</v>
      </c>
      <c r="K92" s="125">
        <v>0.79057591623036649</v>
      </c>
      <c r="L92" s="139">
        <v>0.73711340206185572</v>
      </c>
      <c r="M92" s="67">
        <v>0.65610859728506787</v>
      </c>
      <c r="N92" s="67">
        <v>0.68534482758620685</v>
      </c>
      <c r="O92" s="67">
        <v>0.60483870967741937</v>
      </c>
      <c r="P92" s="67">
        <v>0.50896057347670254</v>
      </c>
      <c r="Q92" s="67">
        <v>0.53333333333333333</v>
      </c>
      <c r="R92" s="126">
        <v>0.53554502369668244</v>
      </c>
      <c r="S92" s="35"/>
    </row>
    <row r="93" spans="1:19" x14ac:dyDescent="0.25">
      <c r="A93" s="59" t="s">
        <v>21</v>
      </c>
      <c r="B93" s="70">
        <v>670</v>
      </c>
      <c r="C93" s="70">
        <v>725</v>
      </c>
      <c r="D93" s="70">
        <v>840</v>
      </c>
      <c r="E93" s="60">
        <v>855</v>
      </c>
      <c r="F93" s="60">
        <v>895</v>
      </c>
      <c r="G93" s="61">
        <v>935</v>
      </c>
      <c r="H93" s="61">
        <v>1140</v>
      </c>
      <c r="I93" s="61">
        <v>1380</v>
      </c>
      <c r="K93" s="125">
        <v>0.61751152073732718</v>
      </c>
      <c r="L93" s="139">
        <v>0.59426229508196726</v>
      </c>
      <c r="M93" s="67">
        <v>0.54723127035830621</v>
      </c>
      <c r="N93" s="67">
        <v>0.47899159663865548</v>
      </c>
      <c r="O93" s="67">
        <v>0.43872549019607843</v>
      </c>
      <c r="P93" s="67">
        <v>0.3961864406779661</v>
      </c>
      <c r="Q93" s="67">
        <v>0.40569395017793597</v>
      </c>
      <c r="R93" s="126">
        <v>0.42461538461538462</v>
      </c>
      <c r="S93" s="35"/>
    </row>
    <row r="94" spans="1:19" x14ac:dyDescent="0.25">
      <c r="A94" s="85" t="s">
        <v>22</v>
      </c>
      <c r="B94" s="86">
        <v>3785</v>
      </c>
      <c r="C94" s="86">
        <v>3860</v>
      </c>
      <c r="D94" s="86">
        <v>3825</v>
      </c>
      <c r="E94" s="86">
        <v>3765</v>
      </c>
      <c r="F94" s="86">
        <v>3375</v>
      </c>
      <c r="G94" s="86">
        <v>3485</v>
      </c>
      <c r="H94" s="86">
        <v>3780</v>
      </c>
      <c r="I94" s="86">
        <v>3905</v>
      </c>
      <c r="K94" s="136">
        <v>0.62510322047894307</v>
      </c>
      <c r="L94" s="137">
        <v>0.57312546399406084</v>
      </c>
      <c r="M94" s="105">
        <v>0.50495049504950495</v>
      </c>
      <c r="N94" s="105">
        <v>0.45775075987841946</v>
      </c>
      <c r="O94" s="105">
        <v>0.40516206482593037</v>
      </c>
      <c r="P94" s="105">
        <v>0.37133724027703785</v>
      </c>
      <c r="Q94" s="105">
        <v>0.35</v>
      </c>
      <c r="R94" s="105">
        <v>0.32953586497890297</v>
      </c>
      <c r="S94" s="35"/>
    </row>
    <row r="95" spans="1:19" x14ac:dyDescent="0.25">
      <c r="A95" s="59" t="s">
        <v>23</v>
      </c>
      <c r="B95" s="70">
        <v>475</v>
      </c>
      <c r="C95" s="70">
        <v>455</v>
      </c>
      <c r="D95" s="70">
        <v>455</v>
      </c>
      <c r="E95" s="60">
        <v>440</v>
      </c>
      <c r="F95" s="60">
        <v>405</v>
      </c>
      <c r="G95" s="61">
        <v>430</v>
      </c>
      <c r="H95" s="61">
        <v>430</v>
      </c>
      <c r="I95" s="61">
        <v>435</v>
      </c>
      <c r="K95" s="125">
        <v>0.56886227544910184</v>
      </c>
      <c r="L95" s="139">
        <v>0.47894736842105262</v>
      </c>
      <c r="M95" s="67">
        <v>0.44607843137254904</v>
      </c>
      <c r="N95" s="67">
        <v>0.38766519823788548</v>
      </c>
      <c r="O95" s="67">
        <v>0.36486486486486486</v>
      </c>
      <c r="P95" s="67">
        <v>0.34959349593495936</v>
      </c>
      <c r="Q95" s="67">
        <v>0.30175438596491228</v>
      </c>
      <c r="R95" s="126">
        <v>0.27531645569620256</v>
      </c>
      <c r="S95" s="35"/>
    </row>
    <row r="96" spans="1:19" x14ac:dyDescent="0.25">
      <c r="A96" s="59" t="s">
        <v>24</v>
      </c>
      <c r="B96" s="70">
        <v>715</v>
      </c>
      <c r="C96" s="70">
        <v>695</v>
      </c>
      <c r="D96" s="70">
        <v>775</v>
      </c>
      <c r="E96" s="60">
        <v>800</v>
      </c>
      <c r="F96" s="60">
        <v>775</v>
      </c>
      <c r="G96" s="61">
        <v>920</v>
      </c>
      <c r="H96" s="61">
        <v>1090</v>
      </c>
      <c r="I96" s="61">
        <v>1265</v>
      </c>
      <c r="K96" s="125">
        <v>0.7009803921568627</v>
      </c>
      <c r="L96" s="139">
        <v>0.58403361344537819</v>
      </c>
      <c r="M96" s="67">
        <v>0.58712121212121215</v>
      </c>
      <c r="N96" s="67">
        <v>0.55555555555555558</v>
      </c>
      <c r="O96" s="67">
        <v>0.49206349206349204</v>
      </c>
      <c r="P96" s="67">
        <v>0.47792207792207791</v>
      </c>
      <c r="Q96" s="67">
        <v>0.46680942184154178</v>
      </c>
      <c r="R96" s="126">
        <v>0.44937833037300179</v>
      </c>
      <c r="S96" s="35"/>
    </row>
    <row r="97" spans="1:19" x14ac:dyDescent="0.25">
      <c r="A97" s="59" t="s">
        <v>25</v>
      </c>
      <c r="B97" s="70">
        <v>670</v>
      </c>
      <c r="C97" s="70">
        <v>740</v>
      </c>
      <c r="D97" s="70">
        <v>680</v>
      </c>
      <c r="E97" s="60">
        <v>625</v>
      </c>
      <c r="F97" s="60">
        <v>535</v>
      </c>
      <c r="G97" s="61">
        <v>505</v>
      </c>
      <c r="H97" s="61">
        <v>520</v>
      </c>
      <c r="I97" s="61">
        <v>540</v>
      </c>
      <c r="K97" s="125">
        <v>0.60909090909090913</v>
      </c>
      <c r="L97" s="139">
        <v>0.58498023715415015</v>
      </c>
      <c r="M97" s="67">
        <v>0.51127819548872178</v>
      </c>
      <c r="N97" s="67">
        <v>0.45126353790613716</v>
      </c>
      <c r="O97" s="67">
        <v>0.37809187279151946</v>
      </c>
      <c r="P97" s="67">
        <v>0.33114754098360655</v>
      </c>
      <c r="Q97" s="67">
        <v>0.31044776119402984</v>
      </c>
      <c r="R97" s="126">
        <v>0.30337078651685395</v>
      </c>
      <c r="S97" s="35"/>
    </row>
    <row r="98" spans="1:19" x14ac:dyDescent="0.25">
      <c r="A98" s="59" t="s">
        <v>26</v>
      </c>
      <c r="B98" s="70">
        <v>480</v>
      </c>
      <c r="C98" s="70">
        <v>460</v>
      </c>
      <c r="D98" s="70">
        <v>530</v>
      </c>
      <c r="E98" s="60">
        <v>530</v>
      </c>
      <c r="F98" s="60">
        <v>480</v>
      </c>
      <c r="G98" s="61">
        <v>485</v>
      </c>
      <c r="H98" s="61">
        <v>560</v>
      </c>
      <c r="I98" s="61">
        <v>545</v>
      </c>
      <c r="K98" s="125">
        <v>0.65753424657534243</v>
      </c>
      <c r="L98" s="139">
        <v>0.58974358974358976</v>
      </c>
      <c r="M98" s="67">
        <v>0.53535353535353536</v>
      </c>
      <c r="N98" s="67">
        <v>0.5</v>
      </c>
      <c r="O98" s="67">
        <v>0.43049327354260092</v>
      </c>
      <c r="P98" s="67">
        <v>0.40416666666666667</v>
      </c>
      <c r="Q98" s="67">
        <v>0.38356164383561642</v>
      </c>
      <c r="R98" s="126">
        <v>0.35161290322580646</v>
      </c>
      <c r="S98" s="35"/>
    </row>
    <row r="99" spans="1:19" x14ac:dyDescent="0.25">
      <c r="A99" s="59" t="s">
        <v>27</v>
      </c>
      <c r="B99" s="70">
        <v>590</v>
      </c>
      <c r="C99" s="70">
        <v>575</v>
      </c>
      <c r="D99" s="70">
        <v>520</v>
      </c>
      <c r="E99" s="60">
        <v>470</v>
      </c>
      <c r="F99" s="60">
        <v>370</v>
      </c>
      <c r="G99" s="61">
        <v>370</v>
      </c>
      <c r="H99" s="61">
        <v>365</v>
      </c>
      <c r="I99" s="61">
        <v>345</v>
      </c>
      <c r="K99" s="125">
        <v>0.59595959595959591</v>
      </c>
      <c r="L99" s="139">
        <v>0.56650246305418717</v>
      </c>
      <c r="M99" s="67">
        <v>0.46017699115044247</v>
      </c>
      <c r="N99" s="67">
        <v>0.40170940170940173</v>
      </c>
      <c r="O99" s="67">
        <v>0.33183856502242154</v>
      </c>
      <c r="P99" s="67">
        <v>0.30452674897119342</v>
      </c>
      <c r="Q99" s="67">
        <v>0.2786259541984733</v>
      </c>
      <c r="R99" s="126">
        <v>0.25650557620817843</v>
      </c>
      <c r="S99" s="35"/>
    </row>
    <row r="100" spans="1:19" x14ac:dyDescent="0.25">
      <c r="A100" s="59" t="s">
        <v>28</v>
      </c>
      <c r="B100" s="70">
        <v>285</v>
      </c>
      <c r="C100" s="70">
        <v>280</v>
      </c>
      <c r="D100" s="70">
        <v>335</v>
      </c>
      <c r="E100" s="60">
        <v>355</v>
      </c>
      <c r="F100" s="60">
        <v>305</v>
      </c>
      <c r="G100" s="61">
        <v>355</v>
      </c>
      <c r="H100" s="61">
        <v>385</v>
      </c>
      <c r="I100" s="61">
        <v>400</v>
      </c>
      <c r="K100" s="125">
        <v>0.52293577981651373</v>
      </c>
      <c r="L100" s="139">
        <v>0.45161290322580644</v>
      </c>
      <c r="M100" s="67">
        <v>0.42138364779874216</v>
      </c>
      <c r="N100" s="67">
        <v>0.37172774869109948</v>
      </c>
      <c r="O100" s="67">
        <v>0.35260115606936415</v>
      </c>
      <c r="P100" s="67">
        <v>0.31415929203539822</v>
      </c>
      <c r="Q100" s="67">
        <v>0.28838951310861421</v>
      </c>
      <c r="R100" s="126">
        <v>0.2711864406779661</v>
      </c>
      <c r="S100" s="35"/>
    </row>
    <row r="101" spans="1:19" x14ac:dyDescent="0.25">
      <c r="A101" s="59" t="s">
        <v>29</v>
      </c>
      <c r="B101" s="70">
        <v>275</v>
      </c>
      <c r="C101" s="70">
        <v>345</v>
      </c>
      <c r="D101" s="70">
        <v>275</v>
      </c>
      <c r="E101" s="60">
        <v>300</v>
      </c>
      <c r="F101" s="60">
        <v>260</v>
      </c>
      <c r="G101" s="61">
        <v>210</v>
      </c>
      <c r="H101" s="61">
        <v>210</v>
      </c>
      <c r="I101" s="61">
        <v>195</v>
      </c>
      <c r="K101" s="125">
        <v>0.67073170731707321</v>
      </c>
      <c r="L101" s="139">
        <v>0.76666666666666672</v>
      </c>
      <c r="M101" s="67">
        <v>0.56122448979591832</v>
      </c>
      <c r="N101" s="67">
        <v>0.5714285714285714</v>
      </c>
      <c r="O101" s="67">
        <v>0.4642857142857143</v>
      </c>
      <c r="P101" s="67">
        <v>0.3783783783783784</v>
      </c>
      <c r="Q101" s="67">
        <v>0.34710743801652894</v>
      </c>
      <c r="R101" s="126">
        <v>0.31451612903225806</v>
      </c>
      <c r="S101" s="35"/>
    </row>
    <row r="102" spans="1:19" x14ac:dyDescent="0.25">
      <c r="A102" s="59" t="s">
        <v>30</v>
      </c>
      <c r="B102" s="70">
        <v>290</v>
      </c>
      <c r="C102" s="70">
        <v>305</v>
      </c>
      <c r="D102" s="70">
        <v>240</v>
      </c>
      <c r="E102" s="60">
        <v>255</v>
      </c>
      <c r="F102" s="60">
        <v>230</v>
      </c>
      <c r="G102" s="61">
        <v>215</v>
      </c>
      <c r="H102" s="61">
        <v>215</v>
      </c>
      <c r="I102" s="61">
        <v>175</v>
      </c>
      <c r="K102" s="125">
        <v>0.68235294117647061</v>
      </c>
      <c r="L102" s="139">
        <v>0.66304347826086951</v>
      </c>
      <c r="M102" s="67">
        <v>0.48979591836734693</v>
      </c>
      <c r="N102" s="67">
        <v>0.45945945945945948</v>
      </c>
      <c r="O102" s="67">
        <v>0.4</v>
      </c>
      <c r="P102" s="67">
        <v>0.35245901639344263</v>
      </c>
      <c r="Q102" s="67" t="s">
        <v>55</v>
      </c>
      <c r="R102" s="126">
        <v>0.25547445255474455</v>
      </c>
      <c r="S102" s="35"/>
    </row>
    <row r="103" spans="1:19" x14ac:dyDescent="0.25">
      <c r="A103" s="91" t="s">
        <v>37</v>
      </c>
      <c r="B103" s="92">
        <v>1215</v>
      </c>
      <c r="C103" s="92">
        <v>1245</v>
      </c>
      <c r="D103" s="92">
        <v>1245</v>
      </c>
      <c r="E103" s="92">
        <v>1185</v>
      </c>
      <c r="F103" s="92">
        <v>1060</v>
      </c>
      <c r="G103" s="92">
        <v>960</v>
      </c>
      <c r="H103" s="92">
        <v>900</v>
      </c>
      <c r="I103" s="92">
        <v>900</v>
      </c>
      <c r="K103" s="130">
        <v>0.64456233421750664</v>
      </c>
      <c r="L103" s="131">
        <v>0.57772621809744784</v>
      </c>
      <c r="M103" s="106">
        <v>0.51875000000000004</v>
      </c>
      <c r="N103" s="106">
        <v>0.47023809523809523</v>
      </c>
      <c r="O103" s="106">
        <v>0.3992467043314501</v>
      </c>
      <c r="P103" s="106">
        <v>0.33507853403141363</v>
      </c>
      <c r="Q103" s="106">
        <v>0.32028469750889682</v>
      </c>
      <c r="R103" s="106">
        <v>0.29605263157894735</v>
      </c>
      <c r="S103" s="35"/>
    </row>
    <row r="104" spans="1:19" x14ac:dyDescent="0.25">
      <c r="A104" s="59" t="s">
        <v>31</v>
      </c>
      <c r="B104" s="70">
        <v>175</v>
      </c>
      <c r="C104" s="70">
        <v>180</v>
      </c>
      <c r="D104" s="70">
        <v>200</v>
      </c>
      <c r="E104" s="60">
        <v>155</v>
      </c>
      <c r="F104" s="60">
        <v>155</v>
      </c>
      <c r="G104" s="61">
        <v>130</v>
      </c>
      <c r="H104" s="61">
        <v>115</v>
      </c>
      <c r="I104" s="61">
        <v>125</v>
      </c>
      <c r="K104" s="125">
        <v>0.63636363636363635</v>
      </c>
      <c r="L104" s="139">
        <v>0.6</v>
      </c>
      <c r="M104" s="67">
        <v>0.3007518796992481</v>
      </c>
      <c r="N104" s="67">
        <v>0.484375</v>
      </c>
      <c r="O104" s="67">
        <v>0.46969696969696972</v>
      </c>
      <c r="P104" s="67">
        <v>0.39393939393939392</v>
      </c>
      <c r="Q104" s="67">
        <v>0.34328358208955223</v>
      </c>
      <c r="R104" s="126">
        <v>0.32894736842105265</v>
      </c>
      <c r="S104" s="35"/>
    </row>
    <row r="105" spans="1:19" x14ac:dyDescent="0.25">
      <c r="A105" s="59" t="s">
        <v>32</v>
      </c>
      <c r="B105" s="70">
        <v>180</v>
      </c>
      <c r="C105" s="70">
        <v>225</v>
      </c>
      <c r="D105" s="70">
        <v>215</v>
      </c>
      <c r="E105" s="60">
        <v>185</v>
      </c>
      <c r="F105" s="60">
        <v>160</v>
      </c>
      <c r="G105" s="61">
        <v>150</v>
      </c>
      <c r="H105" s="61">
        <v>150</v>
      </c>
      <c r="I105" s="61">
        <v>140</v>
      </c>
      <c r="K105" s="125">
        <v>0.5714285714285714</v>
      </c>
      <c r="L105" s="139">
        <v>0.625</v>
      </c>
      <c r="M105" s="67">
        <v>0.70491803278688525</v>
      </c>
      <c r="N105" s="67">
        <v>0.4567901234567901</v>
      </c>
      <c r="O105" s="67">
        <v>0.37209302325581395</v>
      </c>
      <c r="P105" s="67">
        <v>0.33333333333333331</v>
      </c>
      <c r="Q105" s="67">
        <v>0.34090909090909088</v>
      </c>
      <c r="R105" s="126">
        <v>0.31111111111111112</v>
      </c>
      <c r="S105" s="35"/>
    </row>
    <row r="106" spans="1:19" x14ac:dyDescent="0.25">
      <c r="A106" s="59" t="s">
        <v>33</v>
      </c>
      <c r="B106" s="70">
        <v>100</v>
      </c>
      <c r="C106" s="70">
        <v>90</v>
      </c>
      <c r="D106" s="70">
        <v>100</v>
      </c>
      <c r="E106" s="60">
        <v>80</v>
      </c>
      <c r="F106" s="60">
        <v>75</v>
      </c>
      <c r="G106" s="61">
        <v>75</v>
      </c>
      <c r="H106" s="61">
        <v>70</v>
      </c>
      <c r="I106" s="61">
        <v>60</v>
      </c>
      <c r="K106" s="125">
        <v>0.68965517241379315</v>
      </c>
      <c r="L106" s="139">
        <v>0.58064516129032262</v>
      </c>
      <c r="M106" s="67">
        <v>0.25316455696202533</v>
      </c>
      <c r="N106" s="67">
        <v>0.44444444444444442</v>
      </c>
      <c r="O106" s="67">
        <v>0.39473684210526316</v>
      </c>
      <c r="P106" s="67">
        <v>0.3125</v>
      </c>
      <c r="Q106" s="67">
        <v>0.2978723404255319</v>
      </c>
      <c r="R106" s="126">
        <v>0.25</v>
      </c>
      <c r="S106" s="35"/>
    </row>
    <row r="107" spans="1:19" x14ac:dyDescent="0.25">
      <c r="A107" s="59" t="s">
        <v>34</v>
      </c>
      <c r="B107" s="70">
        <v>165</v>
      </c>
      <c r="C107" s="70">
        <v>120</v>
      </c>
      <c r="D107" s="70">
        <v>115</v>
      </c>
      <c r="E107" s="60">
        <v>100</v>
      </c>
      <c r="F107" s="60">
        <v>115</v>
      </c>
      <c r="G107" s="61">
        <v>105</v>
      </c>
      <c r="H107" s="61">
        <v>85</v>
      </c>
      <c r="I107" s="61">
        <v>115</v>
      </c>
      <c r="K107" s="125">
        <v>0.62264150943396224</v>
      </c>
      <c r="L107" s="139">
        <v>0.375</v>
      </c>
      <c r="M107" s="67">
        <v>0.67647058823529416</v>
      </c>
      <c r="N107" s="67">
        <v>0.2857142857142857</v>
      </c>
      <c r="O107" s="67">
        <v>0.30263157894736842</v>
      </c>
      <c r="P107" s="67">
        <v>0.23076923076923078</v>
      </c>
      <c r="Q107" s="67">
        <v>0.19540229885057472</v>
      </c>
      <c r="R107" s="126">
        <v>0.23</v>
      </c>
      <c r="S107" s="35"/>
    </row>
    <row r="108" spans="1:19" x14ac:dyDescent="0.25">
      <c r="A108" s="59" t="s">
        <v>35</v>
      </c>
      <c r="B108" s="70">
        <v>265</v>
      </c>
      <c r="C108" s="70">
        <v>250</v>
      </c>
      <c r="D108" s="70">
        <v>250</v>
      </c>
      <c r="E108" s="60">
        <v>290</v>
      </c>
      <c r="F108" s="60">
        <v>255</v>
      </c>
      <c r="G108" s="61">
        <v>225</v>
      </c>
      <c r="H108" s="61">
        <v>220</v>
      </c>
      <c r="I108" s="61">
        <v>195</v>
      </c>
      <c r="K108" s="125">
        <v>0.66249999999999998</v>
      </c>
      <c r="L108" s="139">
        <v>0.55555555555555558</v>
      </c>
      <c r="M108" s="67">
        <v>0.72463768115942029</v>
      </c>
      <c r="N108" s="67">
        <v>0.5043478260869565</v>
      </c>
      <c r="O108" s="67">
        <v>0.41463414634146339</v>
      </c>
      <c r="P108" s="67">
        <v>0.33582089552238809</v>
      </c>
      <c r="Q108" s="67">
        <v>0.33587786259541985</v>
      </c>
      <c r="R108" s="126">
        <v>0.30232558139534882</v>
      </c>
      <c r="S108" s="35"/>
    </row>
    <row r="109" spans="1:19" x14ac:dyDescent="0.25">
      <c r="A109" s="59" t="s">
        <v>36</v>
      </c>
      <c r="B109" s="70">
        <v>340</v>
      </c>
      <c r="C109" s="70">
        <v>365</v>
      </c>
      <c r="D109" s="70">
        <v>370</v>
      </c>
      <c r="E109" s="60">
        <v>370</v>
      </c>
      <c r="F109" s="60">
        <v>305</v>
      </c>
      <c r="G109" s="61">
        <v>285</v>
      </c>
      <c r="H109" s="61">
        <v>255</v>
      </c>
      <c r="I109" s="61">
        <v>265</v>
      </c>
      <c r="K109" s="125">
        <v>0.71578947368421053</v>
      </c>
      <c r="L109" s="139">
        <v>0.63478260869565217</v>
      </c>
      <c r="M109" s="67">
        <v>0.70476190476190481</v>
      </c>
      <c r="N109" s="67">
        <v>0.54014598540145986</v>
      </c>
      <c r="O109" s="67">
        <v>0.42957746478873238</v>
      </c>
      <c r="P109" s="67">
        <v>0.39583333333333331</v>
      </c>
      <c r="Q109" s="67">
        <v>0.35664335664335667</v>
      </c>
      <c r="R109" s="126">
        <v>0.31927710843373491</v>
      </c>
      <c r="S109" s="35"/>
    </row>
    <row r="110" spans="1:19" ht="24" x14ac:dyDescent="0.25">
      <c r="A110" s="29" t="s">
        <v>38</v>
      </c>
      <c r="B110" s="97">
        <f>SUM(B79,B83:B84,B94,B103)</f>
        <v>103885</v>
      </c>
      <c r="C110" s="97">
        <f t="shared" ref="C110:I110" si="2">SUM(C79,C83:C84,C94,C103)</f>
        <v>105710</v>
      </c>
      <c r="D110" s="97">
        <f t="shared" si="2"/>
        <v>107465</v>
      </c>
      <c r="E110" s="97">
        <f t="shared" si="2"/>
        <v>108160</v>
      </c>
      <c r="F110" s="97">
        <f t="shared" si="2"/>
        <v>101210</v>
      </c>
      <c r="G110" s="97">
        <f t="shared" si="2"/>
        <v>98720</v>
      </c>
      <c r="H110" s="97">
        <f t="shared" si="2"/>
        <v>99890</v>
      </c>
      <c r="I110" s="97">
        <f t="shared" si="2"/>
        <v>131940</v>
      </c>
      <c r="J110" s="116"/>
      <c r="K110" s="134">
        <v>0.52148486521760951</v>
      </c>
      <c r="L110" s="135">
        <v>0.48091533597197578</v>
      </c>
      <c r="M110" s="107">
        <v>0.42101860920666012</v>
      </c>
      <c r="N110" s="107">
        <v>0.38914873713751169</v>
      </c>
      <c r="O110" s="107">
        <v>0.34178711333243278</v>
      </c>
      <c r="P110" s="107">
        <v>0.31159649012057322</v>
      </c>
      <c r="Q110" s="107">
        <v>0.29009540128072953</v>
      </c>
      <c r="R110" s="107">
        <v>0.36737762432477583</v>
      </c>
      <c r="S110" s="35"/>
    </row>
    <row r="111" spans="1:19" x14ac:dyDescent="0.25">
      <c r="A111" s="18" t="s">
        <v>62</v>
      </c>
      <c r="Q111" s="127"/>
    </row>
    <row r="112" spans="1:19" x14ac:dyDescent="0.25">
      <c r="A112" s="18" t="s">
        <v>60</v>
      </c>
      <c r="Q112" s="127"/>
    </row>
    <row r="113" spans="1:1" ht="15.6" x14ac:dyDescent="0.3">
      <c r="A113" s="145" t="s">
        <v>59</v>
      </c>
    </row>
  </sheetData>
  <mergeCells count="9">
    <mergeCell ref="A77:A78"/>
    <mergeCell ref="B77:I77"/>
    <mergeCell ref="K41:R41"/>
    <mergeCell ref="K77:R77"/>
    <mergeCell ref="A5:A6"/>
    <mergeCell ref="B5:I5"/>
    <mergeCell ref="K5:R5"/>
    <mergeCell ref="A41:A42"/>
    <mergeCell ref="B41:I41"/>
  </mergeCells>
  <hyperlinks>
    <hyperlink ref="A11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Nb_menages</vt:lpstr>
      <vt:lpstr>Nb pers_menage</vt:lpstr>
      <vt:lpstr>Menage_selonTaille</vt:lpstr>
      <vt:lpstr>'Nb pers_menage'!Zone_d_impression</vt:lpstr>
    </vt:vector>
  </TitlesOfParts>
  <Company>Ville de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Communauté Métropolitaine de Québec</dc:creator>
  <cp:lastModifiedBy>Richard-Choquette, Éloïse (CMQ-DIR)</cp:lastModifiedBy>
  <cp:lastPrinted>2011-02-23T14:41:19Z</cp:lastPrinted>
  <dcterms:created xsi:type="dcterms:W3CDTF">2010-07-22T14:18:53Z</dcterms:created>
  <dcterms:modified xsi:type="dcterms:W3CDTF">2018-11-23T20:04:14Z</dcterms:modified>
</cp:coreProperties>
</file>